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firstSheet="3" activeTab="8"/>
  </bookViews>
  <sheets>
    <sheet name="7)DIARIO" sheetId="1" r:id="rId1"/>
    <sheet name="7)MAYORES" sheetId="2" r:id="rId2"/>
    <sheet name="7)BALANCES" sheetId="3" r:id="rId3"/>
    <sheet name="8)DIARIO" sheetId="4" r:id="rId4"/>
    <sheet name="8)MAYORES" sheetId="5" r:id="rId5"/>
    <sheet name="8)BALANCES" sheetId="6" r:id="rId6"/>
    <sheet name="9)DIARIO" sheetId="7" r:id="rId7"/>
    <sheet name="9)MAYORES" sheetId="8" r:id="rId8"/>
    <sheet name="9)BALANCE" sheetId="9" r:id="rId9"/>
  </sheets>
  <calcPr calcId="125725"/>
</workbook>
</file>

<file path=xl/calcChain.xml><?xml version="1.0" encoding="utf-8"?>
<calcChain xmlns="http://schemas.openxmlformats.org/spreadsheetml/2006/main">
  <c r="I24" i="9"/>
  <c r="H24"/>
  <c r="F23"/>
  <c r="D23"/>
  <c r="F22"/>
  <c r="D22"/>
  <c r="D21"/>
  <c r="F21" s="1"/>
  <c r="I18"/>
  <c r="E18"/>
  <c r="I16"/>
  <c r="E16"/>
  <c r="H13"/>
  <c r="D13"/>
  <c r="D12"/>
  <c r="H12" s="1"/>
  <c r="D9"/>
  <c r="H9" s="1"/>
  <c r="D8"/>
  <c r="H8" s="1"/>
  <c r="H7"/>
  <c r="D7"/>
  <c r="H214" i="8"/>
  <c r="F211"/>
  <c r="I211" s="1"/>
  <c r="I214" s="1"/>
  <c r="C17" i="9" s="1"/>
  <c r="E17" s="1"/>
  <c r="I17" s="1"/>
  <c r="I205" i="8"/>
  <c r="H205"/>
  <c r="H206" s="1"/>
  <c r="E202"/>
  <c r="I195"/>
  <c r="H195"/>
  <c r="H196" s="1"/>
  <c r="E192"/>
  <c r="I183"/>
  <c r="H183"/>
  <c r="H184" s="1"/>
  <c r="E180"/>
  <c r="I173"/>
  <c r="I172"/>
  <c r="H172"/>
  <c r="H173" s="1"/>
  <c r="E169"/>
  <c r="I161"/>
  <c r="H161"/>
  <c r="H162" s="1"/>
  <c r="B159"/>
  <c r="A159"/>
  <c r="E158"/>
  <c r="E159" s="1"/>
  <c r="B20" i="9" s="1"/>
  <c r="D20" s="1"/>
  <c r="F20" s="1"/>
  <c r="F25" s="1"/>
  <c r="I151" i="8"/>
  <c r="I150"/>
  <c r="C19" i="9" s="1"/>
  <c r="E19" s="1"/>
  <c r="G19" s="1"/>
  <c r="G25" s="1"/>
  <c r="H150" i="8"/>
  <c r="B148"/>
  <c r="A148"/>
  <c r="F147"/>
  <c r="F148" s="1"/>
  <c r="I139"/>
  <c r="H139"/>
  <c r="H140" s="1"/>
  <c r="E137"/>
  <c r="E138" s="1"/>
  <c r="E139" s="1"/>
  <c r="E136"/>
  <c r="I128"/>
  <c r="H128"/>
  <c r="B10" i="9" s="1"/>
  <c r="D10" s="1"/>
  <c r="H10" s="1"/>
  <c r="B126" i="8"/>
  <c r="A126"/>
  <c r="A211" s="1"/>
  <c r="A202" s="1"/>
  <c r="E125"/>
  <c r="E126" s="1"/>
  <c r="I117"/>
  <c r="C14" i="9" s="1"/>
  <c r="H117" i="8"/>
  <c r="B14" i="9" s="1"/>
  <c r="A117" i="8"/>
  <c r="A118" s="1"/>
  <c r="H115"/>
  <c r="F115"/>
  <c r="F116" s="1"/>
  <c r="F117" s="1"/>
  <c r="F118" s="1"/>
  <c r="F114"/>
  <c r="I106"/>
  <c r="C15" i="9" s="1"/>
  <c r="E15" s="1"/>
  <c r="I15" s="1"/>
  <c r="H106" i="8"/>
  <c r="F103"/>
  <c r="F104" s="1"/>
  <c r="I91"/>
  <c r="H91"/>
  <c r="H92" s="1"/>
  <c r="E89"/>
  <c r="E88"/>
  <c r="B77"/>
  <c r="I76"/>
  <c r="C11" i="9" s="1"/>
  <c r="H76" i="8"/>
  <c r="B11" i="9" s="1"/>
  <c r="E75" i="8"/>
  <c r="E76" s="1"/>
  <c r="E77" s="1"/>
  <c r="E74"/>
  <c r="E73"/>
  <c r="H62"/>
  <c r="I61"/>
  <c r="H61"/>
  <c r="B6" i="9" s="1"/>
  <c r="D6" s="1"/>
  <c r="H6" s="1"/>
  <c r="B60" i="8"/>
  <c r="A60"/>
  <c r="E59"/>
  <c r="E60" s="1"/>
  <c r="E58"/>
  <c r="I46"/>
  <c r="I47" s="1"/>
  <c r="H46"/>
  <c r="F43"/>
  <c r="I32"/>
  <c r="I31"/>
  <c r="H31"/>
  <c r="F29"/>
  <c r="F28"/>
  <c r="I21"/>
  <c r="H21"/>
  <c r="H22" s="1"/>
  <c r="E18"/>
  <c r="I12"/>
  <c r="C5" i="9" s="1"/>
  <c r="C25" s="1"/>
  <c r="H12" i="8"/>
  <c r="H13" s="1"/>
  <c r="E7"/>
  <c r="E8" s="1"/>
  <c r="E9" s="1"/>
  <c r="E10" s="1"/>
  <c r="E11" s="1"/>
  <c r="E12" s="1"/>
  <c r="E13" s="1"/>
  <c r="E6"/>
  <c r="E5"/>
  <c r="C84" i="7"/>
  <c r="D73"/>
  <c r="D68"/>
  <c r="D64"/>
  <c r="D59"/>
  <c r="C24" i="6"/>
  <c r="B24"/>
  <c r="I23"/>
  <c r="H23"/>
  <c r="G23"/>
  <c r="F22"/>
  <c r="D22"/>
  <c r="D21"/>
  <c r="F21" s="1"/>
  <c r="F20"/>
  <c r="D20"/>
  <c r="F19"/>
  <c r="F24" s="1"/>
  <c r="D19"/>
  <c r="E18"/>
  <c r="G18" s="1"/>
  <c r="G24" s="1"/>
  <c r="I17"/>
  <c r="E17"/>
  <c r="I16"/>
  <c r="E16"/>
  <c r="E15"/>
  <c r="I15" s="1"/>
  <c r="I14"/>
  <c r="E14"/>
  <c r="H13"/>
  <c r="D13"/>
  <c r="D12"/>
  <c r="H12" s="1"/>
  <c r="H11"/>
  <c r="D11"/>
  <c r="H10"/>
  <c r="D10"/>
  <c r="D9"/>
  <c r="H9" s="1"/>
  <c r="H8"/>
  <c r="D8"/>
  <c r="H7"/>
  <c r="D7"/>
  <c r="D24" s="1"/>
  <c r="E6"/>
  <c r="E24" s="1"/>
  <c r="H5"/>
  <c r="H24" s="1"/>
  <c r="D5"/>
  <c r="I202" i="5"/>
  <c r="H203" s="1"/>
  <c r="H202"/>
  <c r="E199"/>
  <c r="I190"/>
  <c r="H190"/>
  <c r="H191" s="1"/>
  <c r="E187"/>
  <c r="H180"/>
  <c r="I179"/>
  <c r="I180" s="1"/>
  <c r="H179"/>
  <c r="E176"/>
  <c r="I168"/>
  <c r="H168"/>
  <c r="H169" s="1"/>
  <c r="E166"/>
  <c r="E165"/>
  <c r="I157"/>
  <c r="I158" s="1"/>
  <c r="H157"/>
  <c r="F154"/>
  <c r="F155" s="1"/>
  <c r="I146"/>
  <c r="H146"/>
  <c r="H147" s="1"/>
  <c r="E144"/>
  <c r="E145" s="1"/>
  <c r="E146" s="1"/>
  <c r="E143"/>
  <c r="I135"/>
  <c r="H136" s="1"/>
  <c r="H135"/>
  <c r="E132"/>
  <c r="I124"/>
  <c r="H124"/>
  <c r="I125" s="1"/>
  <c r="F121"/>
  <c r="F122" s="1"/>
  <c r="F123" s="1"/>
  <c r="I113"/>
  <c r="H113"/>
  <c r="I114" s="1"/>
  <c r="F111"/>
  <c r="F110"/>
  <c r="I98"/>
  <c r="H99" s="1"/>
  <c r="H98"/>
  <c r="E95"/>
  <c r="E96" s="1"/>
  <c r="I83"/>
  <c r="H83"/>
  <c r="H84" s="1"/>
  <c r="E81"/>
  <c r="E82" s="1"/>
  <c r="E83" s="1"/>
  <c r="E80"/>
  <c r="I68"/>
  <c r="I69" s="1"/>
  <c r="H68"/>
  <c r="E65"/>
  <c r="I54"/>
  <c r="I53"/>
  <c r="H53"/>
  <c r="F50"/>
  <c r="I38"/>
  <c r="I39" s="1"/>
  <c r="H38"/>
  <c r="F35"/>
  <c r="F36" s="1"/>
  <c r="H29"/>
  <c r="I28"/>
  <c r="H28"/>
  <c r="E25"/>
  <c r="I18"/>
  <c r="H18"/>
  <c r="H19" s="1"/>
  <c r="E15"/>
  <c r="I8"/>
  <c r="H8"/>
  <c r="H9" s="1"/>
  <c r="E6"/>
  <c r="E7" s="1"/>
  <c r="E8" s="1"/>
  <c r="E9" s="1"/>
  <c r="E5"/>
  <c r="C49" i="4"/>
  <c r="D11"/>
  <c r="D49" s="1"/>
  <c r="I22" i="3"/>
  <c r="G22"/>
  <c r="H22" s="1"/>
  <c r="F21"/>
  <c r="D21"/>
  <c r="D20"/>
  <c r="F20" s="1"/>
  <c r="D18"/>
  <c r="F18" s="1"/>
  <c r="F17"/>
  <c r="D17"/>
  <c r="E16"/>
  <c r="G16" s="1"/>
  <c r="G23" s="1"/>
  <c r="E15"/>
  <c r="I15" s="1"/>
  <c r="I14"/>
  <c r="E14"/>
  <c r="E13"/>
  <c r="I13" s="1"/>
  <c r="E11"/>
  <c r="H10"/>
  <c r="D10"/>
  <c r="D7"/>
  <c r="H7" s="1"/>
  <c r="D6"/>
  <c r="H6" s="1"/>
  <c r="I215" i="2"/>
  <c r="H215"/>
  <c r="H216" s="1"/>
  <c r="E212"/>
  <c r="I204"/>
  <c r="H204"/>
  <c r="H205" s="1"/>
  <c r="E201"/>
  <c r="E202" s="1"/>
  <c r="I193"/>
  <c r="H193"/>
  <c r="I194" s="1"/>
  <c r="F190"/>
  <c r="I182"/>
  <c r="I183" s="1"/>
  <c r="H179"/>
  <c r="B19" i="3" s="1"/>
  <c r="D19" s="1"/>
  <c r="F19" s="1"/>
  <c r="E179" i="2"/>
  <c r="I171"/>
  <c r="H171"/>
  <c r="H172" s="1"/>
  <c r="E168"/>
  <c r="E169" s="1"/>
  <c r="I160"/>
  <c r="H160"/>
  <c r="I161" s="1"/>
  <c r="F158"/>
  <c r="F157"/>
  <c r="H150"/>
  <c r="I149"/>
  <c r="H149"/>
  <c r="E147"/>
  <c r="E146"/>
  <c r="I138"/>
  <c r="H138"/>
  <c r="H139" s="1"/>
  <c r="E135"/>
  <c r="I128"/>
  <c r="I127"/>
  <c r="H127"/>
  <c r="F126"/>
  <c r="F125"/>
  <c r="F124"/>
  <c r="H116"/>
  <c r="I114"/>
  <c r="I116" s="1"/>
  <c r="F114"/>
  <c r="F113"/>
  <c r="I101"/>
  <c r="E97"/>
  <c r="E98" s="1"/>
  <c r="E99" s="1"/>
  <c r="B97"/>
  <c r="A97"/>
  <c r="I85"/>
  <c r="H82"/>
  <c r="H85" s="1"/>
  <c r="E82"/>
  <c r="E83" s="1"/>
  <c r="E84" s="1"/>
  <c r="E85" s="1"/>
  <c r="E81"/>
  <c r="I69"/>
  <c r="H70" s="1"/>
  <c r="H69"/>
  <c r="E66"/>
  <c r="E67" s="1"/>
  <c r="E68" s="1"/>
  <c r="E69" s="1"/>
  <c r="I55"/>
  <c r="I54"/>
  <c r="H54"/>
  <c r="F51"/>
  <c r="I39"/>
  <c r="I40" s="1"/>
  <c r="H39"/>
  <c r="F36"/>
  <c r="F37" s="1"/>
  <c r="H25"/>
  <c r="I24"/>
  <c r="H24"/>
  <c r="E21"/>
  <c r="I9"/>
  <c r="H9"/>
  <c r="B5" i="3" s="1"/>
  <c r="E5" i="2"/>
  <c r="E6" s="1"/>
  <c r="E7" s="1"/>
  <c r="E8" s="1"/>
  <c r="E9" s="1"/>
  <c r="D68" i="1"/>
  <c r="C68"/>
  <c r="C12" i="3" l="1"/>
  <c r="I117" i="2"/>
  <c r="D11" i="9"/>
  <c r="H11" s="1"/>
  <c r="E14"/>
  <c r="D5" i="3"/>
  <c r="H86" i="2"/>
  <c r="B9" i="3"/>
  <c r="D9" s="1"/>
  <c r="H9" s="1"/>
  <c r="F23"/>
  <c r="H10" i="2"/>
  <c r="H97"/>
  <c r="H101" s="1"/>
  <c r="H182"/>
  <c r="H183" s="1"/>
  <c r="I11" i="3"/>
  <c r="I6" i="6"/>
  <c r="I24" s="1"/>
  <c r="D60" i="7"/>
  <c r="D84" s="1"/>
  <c r="I107" i="8"/>
  <c r="H129"/>
  <c r="B5" i="9"/>
  <c r="H77" i="8"/>
  <c r="I118"/>
  <c r="E12" i="3" l="1"/>
  <c r="C23"/>
  <c r="H102" i="2"/>
  <c r="B8" i="3"/>
  <c r="E25" i="9"/>
  <c r="I14"/>
  <c r="I25" s="1"/>
  <c r="B25"/>
  <c r="C31" s="1"/>
  <c r="D5"/>
  <c r="H5" i="3"/>
  <c r="I12" l="1"/>
  <c r="I23" s="1"/>
  <c r="E23"/>
  <c r="D8"/>
  <c r="B23"/>
  <c r="D25" i="9"/>
  <c r="H5"/>
  <c r="H25" s="1"/>
  <c r="H8" i="3" l="1"/>
  <c r="H23" s="1"/>
  <c r="D23"/>
</calcChain>
</file>

<file path=xl/sharedStrings.xml><?xml version="1.0" encoding="utf-8"?>
<sst xmlns="http://schemas.openxmlformats.org/spreadsheetml/2006/main" count="932" uniqueCount="157">
  <si>
    <t>LIBRO DIARIO EJERCICIO 7: "URUGUAY SRL"</t>
  </si>
  <si>
    <t>Concepto Debe</t>
  </si>
  <si>
    <t>Concepto Haber</t>
  </si>
  <si>
    <t>Debe</t>
  </si>
  <si>
    <t>Haber</t>
  </si>
  <si>
    <t>----------------------------01/07/2013 ------------------------------</t>
  </si>
  <si>
    <t>CAJA</t>
  </si>
  <si>
    <t>INMUEBLE</t>
  </si>
  <si>
    <t>VALE BANCARIO</t>
  </si>
  <si>
    <t>CAPITAL</t>
  </si>
  <si>
    <t>S/APERTURA DEL EJERCICIO</t>
  </si>
  <si>
    <t>MERCADERIAS</t>
  </si>
  <si>
    <t>IVA COMPRAS</t>
  </si>
  <si>
    <t>----------------------------03/07/2013 ------------------------------</t>
  </si>
  <si>
    <t xml:space="preserve">BANCO </t>
  </si>
  <si>
    <t>S/BOL.DEPOSITO BANCARIO 56</t>
  </si>
  <si>
    <t>----------------------------05/07/2013 ------------------------------</t>
  </si>
  <si>
    <t>ACREEDORES X COMPRA</t>
  </si>
  <si>
    <t>S/FACTURA 23</t>
  </si>
  <si>
    <t>----------------------------06/07/2013 ------------------------------</t>
  </si>
  <si>
    <t>GASTOS DE PAPELERIA</t>
  </si>
  <si>
    <t>BANCO</t>
  </si>
  <si>
    <t>S/BOLETA 12</t>
  </si>
  <si>
    <t>----------------------------10/07/2013 ------------------------------</t>
  </si>
  <si>
    <t>DEUDORES X VENTA</t>
  </si>
  <si>
    <t>IVA VENTAS</t>
  </si>
  <si>
    <t>VENTA</t>
  </si>
  <si>
    <t>S/FACTURA 001</t>
  </si>
  <si>
    <t>COSTO DE VENTA</t>
  </si>
  <si>
    <t>MERCADERIA</t>
  </si>
  <si>
    <t>S/COSTO DE VENTA</t>
  </si>
  <si>
    <t>----------------------------12/07/2013 ------------------------------</t>
  </si>
  <si>
    <t>DESCUENTO CONCEDIDO</t>
  </si>
  <si>
    <t>S/BOLETA 001</t>
  </si>
  <si>
    <t>----------------------------15/07/2013 ------------------------------</t>
  </si>
  <si>
    <t>INTERESES PERDIDOS</t>
  </si>
  <si>
    <t>S/NOTA DEBITO 323</t>
  </si>
  <si>
    <t>---------------------------- 15/07/2013 ------------------------------</t>
  </si>
  <si>
    <t>CONFORME A PAGAR</t>
  </si>
  <si>
    <t>S/RECIBO CONFORME 5203</t>
  </si>
  <si>
    <t>---------------------------- 20/07/2013 ------------------------------</t>
  </si>
  <si>
    <t>S/RECIBO 001</t>
  </si>
  <si>
    <t>---------------------------- 24/07/2013 ------------------------------</t>
  </si>
  <si>
    <t>ALQUILERES PERDIDOS</t>
  </si>
  <si>
    <t>S/RECIBO ALQUILER</t>
  </si>
  <si>
    <t>---------------------------- 26/07/2013 ------------------------------</t>
  </si>
  <si>
    <t>S/PRESTAMO BANCARIO</t>
  </si>
  <si>
    <t>----------------------------------------------------------------------</t>
  </si>
  <si>
    <t>TOTAL LIBRO DIARIO  $</t>
  </si>
  <si>
    <t>MAYORES EJERCICIO  7: "URUGUAY S.R.L."</t>
  </si>
  <si>
    <t>MAYOR ANALÍTICO: RUBRO__________________________</t>
  </si>
  <si>
    <t>Saldo Deudor</t>
  </si>
  <si>
    <t>Saldo Acreedor</t>
  </si>
  <si>
    <t>Fecha</t>
  </si>
  <si>
    <t>Leyenda</t>
  </si>
  <si>
    <t>S/APERTURA</t>
  </si>
  <si>
    <t>Boleta Deposito Bco56</t>
  </si>
  <si>
    <t>Boleta N.001</t>
  </si>
  <si>
    <t>Recibo N.001</t>
  </si>
  <si>
    <t>saldo deudor</t>
  </si>
  <si>
    <t>Prestamo bancario</t>
  </si>
  <si>
    <t>saldo acreedor</t>
  </si>
  <si>
    <t>Boelta N.12</t>
  </si>
  <si>
    <t>Recibo Alquiler</t>
  </si>
  <si>
    <t>Factura N.23</t>
  </si>
  <si>
    <t>Boleta Nº 01</t>
  </si>
  <si>
    <t>Costo de Venta</t>
  </si>
  <si>
    <t>Nota Debito 323</t>
  </si>
  <si>
    <t>Factura N.001</t>
  </si>
  <si>
    <t>Conforme 5203</t>
  </si>
  <si>
    <t>cuenta saldada</t>
  </si>
  <si>
    <t>GASTOS PAPELERIA</t>
  </si>
  <si>
    <t>BALANCE DE SALDOS EJERCICIO 7: "URUGUAY S.R.L."</t>
  </si>
  <si>
    <t>RUBRO</t>
  </si>
  <si>
    <t>BALANCE DE NUMEROS</t>
  </si>
  <si>
    <t>BALANCE DE SALDOS</t>
  </si>
  <si>
    <t>ESTADO DE RESULTADOS</t>
  </si>
  <si>
    <t>ESTADO DE SITUACION</t>
  </si>
  <si>
    <t>Perdida</t>
  </si>
  <si>
    <t>Ganancia</t>
  </si>
  <si>
    <t>Activo</t>
  </si>
  <si>
    <t>Pasivo</t>
  </si>
  <si>
    <t>VENTAS</t>
  </si>
  <si>
    <t>RESULTADO DEL EJERC.</t>
  </si>
  <si>
    <t>LIBRO DIARIO EJERCICIO 8: "LA MILAGROS S.A."</t>
  </si>
  <si>
    <t>----------------------------01/03/2013 ------------------------------</t>
  </si>
  <si>
    <t>VEHICULOS</t>
  </si>
  <si>
    <t>MUEBLES Y UTILES</t>
  </si>
  <si>
    <t>----------------------------02/03/2013 ------------------------------</t>
  </si>
  <si>
    <t>S/BOL.DEPOSITO BANCARIO 123</t>
  </si>
  <si>
    <t>----------------------------05/03/2013 ------------------------------</t>
  </si>
  <si>
    <t>S/ BOLETA CONTADO 527</t>
  </si>
  <si>
    <t>----------------------------06/03/2013 ------------------------------</t>
  </si>
  <si>
    <t>----------------------------10/03/2013 ------------------------------</t>
  </si>
  <si>
    <t>S/RECIBO N.001</t>
  </si>
  <si>
    <t>----------------------------15/03/2013 ------------------------------</t>
  </si>
  <si>
    <t>S/RECIBO DE ALQUILER</t>
  </si>
  <si>
    <t>----------------------------18/03/2013 ------------------------------</t>
  </si>
  <si>
    <t>CONFORME A COBRAR</t>
  </si>
  <si>
    <t>S/RECIBO DE CONFORME</t>
  </si>
  <si>
    <t>----------------------------22/03/2013 ------------------------------</t>
  </si>
  <si>
    <t>GASTOS GENERALES</t>
  </si>
  <si>
    <t>IVA GASTOS</t>
  </si>
  <si>
    <t>S/BOLETA 25461</t>
  </si>
  <si>
    <t>MAYORES EJERCICIO  8: "LA MILAGROS S.A."</t>
  </si>
  <si>
    <t>Asiento de Apertura</t>
  </si>
  <si>
    <t>Boelta Deposito 123</t>
  </si>
  <si>
    <t>Boleta contado 527</t>
  </si>
  <si>
    <t>Boleta 25461</t>
  </si>
  <si>
    <t>Recibo de conforme</t>
  </si>
  <si>
    <t>BALANCE DE SALDOS EJERCICIO 8: "LA MILAGROS S.A."</t>
  </si>
  <si>
    <t>LIBRO DIARIO EJERCICIO 9: "SR.COMEDIDO"</t>
  </si>
  <si>
    <t>----------------------------01/04/2013 ------------------------------</t>
  </si>
  <si>
    <t>INSTALACIONES</t>
  </si>
  <si>
    <t>----------------------------02/04/2013 ------------------------------</t>
  </si>
  <si>
    <t>S/BOLETA 4556</t>
  </si>
  <si>
    <t>----------------------------04/04/2013 ------------------------------</t>
  </si>
  <si>
    <t>S/FACTURA 1200</t>
  </si>
  <si>
    <t>S/RECIBO CONFORME 3556</t>
  </si>
  <si>
    <t>----------------------------05/04/2013 ------------------------------</t>
  </si>
  <si>
    <t>S/RECIBO DE CONFORME 001</t>
  </si>
  <si>
    <t>----------------------------06/04/2013 ------------------------------</t>
  </si>
  <si>
    <t>----------------------------08/04/2013 ------------------------------</t>
  </si>
  <si>
    <t>S/BOL.DEPOSITO BANCARIO 11111</t>
  </si>
  <si>
    <t>---------------------------- 12/04/2013 ------------------------------</t>
  </si>
  <si>
    <t>S/COMPROBANTE INTERNO</t>
  </si>
  <si>
    <t>---------------------------- 15/04/2013 ------------------------------</t>
  </si>
  <si>
    <t>---------------------------- 18/04/2013 ------------------------------</t>
  </si>
  <si>
    <t>S/RECIBO UTE 2222</t>
  </si>
  <si>
    <t>---------------------------- 20/04/2013 ------------------------------</t>
  </si>
  <si>
    <t>---------------------------- 21/04/2013 ------------------------------</t>
  </si>
  <si>
    <t>S/BOLETO DEPOSITO BANCARIO 88</t>
  </si>
  <si>
    <t>---------------------------- 28/04/2013 ------------------------------</t>
  </si>
  <si>
    <t>VEHICULO</t>
  </si>
  <si>
    <t>S/FACTURA N 333</t>
  </si>
  <si>
    <t>S/RECIBO 33</t>
  </si>
  <si>
    <t>CHEQUES DIF A PAGAR</t>
  </si>
  <si>
    <t>S/RECIBO CH DIF 1145</t>
  </si>
  <si>
    <t>MAYORES EJERCICIO  9: "SR. COMEDIDO"</t>
  </si>
  <si>
    <t>Boelta N.4556</t>
  </si>
  <si>
    <t>Bol.Deposito Bco 11111</t>
  </si>
  <si>
    <t>Comprobante Interno</t>
  </si>
  <si>
    <t>Recibo UTE 2222</t>
  </si>
  <si>
    <t>Boleta 001</t>
  </si>
  <si>
    <t>Bol.Deposito Bco 88</t>
  </si>
  <si>
    <t>Recibo 33</t>
  </si>
  <si>
    <t>Recibo Conforme 3556</t>
  </si>
  <si>
    <t>Factura N.1200</t>
  </si>
  <si>
    <t>Factura 333</t>
  </si>
  <si>
    <t>Recibo ChDif 1145</t>
  </si>
  <si>
    <t>Recibo Conforme N.001</t>
  </si>
  <si>
    <t>CHEQUES DIFERIDOS</t>
  </si>
  <si>
    <t>CHEQUE DIF</t>
  </si>
  <si>
    <t>Recibo Ch.Dif 1145</t>
  </si>
  <si>
    <t xml:space="preserve"> </t>
  </si>
  <si>
    <t>BALANCE DE SALDOS EJERCICIO 9: "SR.COMEDIDO"</t>
  </si>
  <si>
    <t>UTE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</si>
</sst>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</font>
    <font>
      <sz val="10"/>
      <color indexed="10"/>
      <name val="Arial"/>
    </font>
    <font>
      <sz val="10"/>
      <color indexed="16"/>
      <name val="Arial"/>
      <family val="2"/>
    </font>
    <font>
      <sz val="10"/>
      <color indexed="21"/>
      <name val="Arial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 style="medium">
        <color indexed="64"/>
      </left>
      <right/>
      <top style="hair">
        <color indexed="64"/>
      </top>
      <bottom style="medium">
        <color indexed="1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0" fillId="2" borderId="2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0" fillId="2" borderId="0" xfId="0" applyFill="1"/>
    <xf numFmtId="0" fontId="0" fillId="2" borderId="2" xfId="0" quotePrefix="1" applyFill="1" applyBorder="1"/>
    <xf numFmtId="0" fontId="0" fillId="2" borderId="2" xfId="0" applyFill="1" applyBorder="1"/>
    <xf numFmtId="3" fontId="0" fillId="2" borderId="2" xfId="0" applyNumberFormat="1" applyFill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0" fillId="2" borderId="4" xfId="0" applyFill="1" applyBorder="1" applyAlignment="1">
      <alignment horizontal="center" vertical="distributed"/>
    </xf>
    <xf numFmtId="0" fontId="0" fillId="2" borderId="5" xfId="0" applyFill="1" applyBorder="1" applyAlignment="1">
      <alignment horizontal="center" vertical="distributed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 vertical="distributed"/>
    </xf>
    <xf numFmtId="0" fontId="0" fillId="2" borderId="9" xfId="0" applyFill="1" applyBorder="1" applyAlignment="1">
      <alignment horizontal="center" vertical="distributed"/>
    </xf>
    <xf numFmtId="0" fontId="2" fillId="2" borderId="10" xfId="0" applyFont="1" applyFill="1" applyBorder="1" applyAlignment="1">
      <alignment horizontal="center"/>
    </xf>
    <xf numFmtId="14" fontId="4" fillId="2" borderId="11" xfId="0" applyNumberFormat="1" applyFont="1" applyFill="1" applyBorder="1"/>
    <xf numFmtId="0" fontId="0" fillId="2" borderId="12" xfId="0" applyFill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14" fontId="4" fillId="2" borderId="17" xfId="0" applyNumberFormat="1" applyFont="1" applyFill="1" applyBorder="1"/>
    <xf numFmtId="0" fontId="0" fillId="2" borderId="18" xfId="0" applyFill="1" applyBorder="1"/>
    <xf numFmtId="3" fontId="0" fillId="2" borderId="18" xfId="0" applyNumberFormat="1" applyFill="1" applyBorder="1"/>
    <xf numFmtId="3" fontId="0" fillId="2" borderId="19" xfId="0" applyNumberFormat="1" applyFill="1" applyBorder="1"/>
    <xf numFmtId="3" fontId="0" fillId="2" borderId="20" xfId="0" applyNumberFormat="1" applyFill="1" applyBorder="1"/>
    <xf numFmtId="3" fontId="0" fillId="2" borderId="1" xfId="0" applyNumberFormat="1" applyFill="1" applyBorder="1"/>
    <xf numFmtId="3" fontId="0" fillId="2" borderId="21" xfId="0" applyNumberFormat="1" applyFill="1" applyBorder="1"/>
    <xf numFmtId="14" fontId="4" fillId="2" borderId="22" xfId="0" applyNumberFormat="1" applyFont="1" applyFill="1" applyBorder="1"/>
    <xf numFmtId="3" fontId="0" fillId="2" borderId="23" xfId="0" applyNumberFormat="1" applyFill="1" applyBorder="1"/>
    <xf numFmtId="3" fontId="0" fillId="2" borderId="24" xfId="0" applyNumberFormat="1" applyFill="1" applyBorder="1"/>
    <xf numFmtId="3" fontId="0" fillId="2" borderId="25" xfId="0" applyNumberFormat="1" applyFill="1" applyBorder="1"/>
    <xf numFmtId="3" fontId="0" fillId="2" borderId="26" xfId="0" applyNumberFormat="1" applyFill="1" applyBorder="1"/>
    <xf numFmtId="3" fontId="0" fillId="2" borderId="27" xfId="0" applyNumberFormat="1" applyFill="1" applyBorder="1"/>
    <xf numFmtId="3" fontId="1" fillId="2" borderId="19" xfId="0" applyNumberFormat="1" applyFont="1" applyFill="1" applyBorder="1"/>
    <xf numFmtId="3" fontId="5" fillId="2" borderId="24" xfId="0" applyNumberFormat="1" applyFont="1" applyFill="1" applyBorder="1"/>
    <xf numFmtId="3" fontId="5" fillId="2" borderId="19" xfId="0" applyNumberFormat="1" applyFont="1" applyFill="1" applyBorder="1"/>
    <xf numFmtId="0" fontId="4" fillId="2" borderId="22" xfId="0" applyFont="1" applyFill="1" applyBorder="1"/>
    <xf numFmtId="0" fontId="4" fillId="2" borderId="28" xfId="0" applyFont="1" applyFill="1" applyBorder="1"/>
    <xf numFmtId="0" fontId="0" fillId="2" borderId="29" xfId="0" applyFill="1" applyBorder="1"/>
    <xf numFmtId="3" fontId="0" fillId="2" borderId="29" xfId="0" applyNumberFormat="1" applyFill="1" applyBorder="1"/>
    <xf numFmtId="3" fontId="0" fillId="2" borderId="30" xfId="0" applyNumberFormat="1" applyFill="1" applyBorder="1"/>
    <xf numFmtId="3" fontId="0" fillId="2" borderId="31" xfId="0" applyNumberFormat="1" applyFill="1" applyBorder="1"/>
    <xf numFmtId="0" fontId="0" fillId="2" borderId="0" xfId="0" applyFill="1" applyBorder="1"/>
    <xf numFmtId="3" fontId="5" fillId="2" borderId="13" xfId="0" applyNumberFormat="1" applyFont="1" applyFill="1" applyBorder="1"/>
    <xf numFmtId="3" fontId="5" fillId="2" borderId="25" xfId="0" applyNumberFormat="1" applyFont="1" applyFill="1" applyBorder="1"/>
    <xf numFmtId="0" fontId="0" fillId="2" borderId="22" xfId="0" applyFill="1" applyBorder="1"/>
    <xf numFmtId="0" fontId="0" fillId="2" borderId="19" xfId="0" applyFill="1" applyBorder="1"/>
    <xf numFmtId="0" fontId="0" fillId="2" borderId="23" xfId="0" applyFill="1" applyBorder="1"/>
    <xf numFmtId="0" fontId="0" fillId="2" borderId="28" xfId="0" applyFill="1" applyBorder="1"/>
    <xf numFmtId="0" fontId="0" fillId="2" borderId="30" xfId="0" applyFill="1" applyBorder="1"/>
    <xf numFmtId="0" fontId="0" fillId="2" borderId="31" xfId="0" applyFill="1" applyBorder="1"/>
    <xf numFmtId="3" fontId="1" fillId="2" borderId="14" xfId="0" applyNumberFormat="1" applyFont="1" applyFill="1" applyBorder="1"/>
    <xf numFmtId="3" fontId="5" fillId="2" borderId="23" xfId="0" applyNumberFormat="1" applyFont="1" applyFill="1" applyBorder="1"/>
    <xf numFmtId="3" fontId="5" fillId="2" borderId="14" xfId="0" applyNumberFormat="1" applyFont="1" applyFill="1" applyBorder="1"/>
    <xf numFmtId="3" fontId="0" fillId="2" borderId="32" xfId="0" applyNumberFormat="1" applyFill="1" applyBorder="1"/>
    <xf numFmtId="3" fontId="5" fillId="2" borderId="20" xfId="0" applyNumberFormat="1" applyFont="1" applyFill="1" applyBorder="1"/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 vertical="distributed"/>
    </xf>
    <xf numFmtId="0" fontId="2" fillId="2" borderId="0" xfId="0" applyFont="1" applyFill="1" applyBorder="1" applyAlignment="1">
      <alignment horizontal="center"/>
    </xf>
    <xf numFmtId="3" fontId="1" fillId="2" borderId="13" xfId="0" applyNumberFormat="1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35" xfId="0" applyBorder="1" applyAlignment="1">
      <alignment horizontal="center" vertical="distributed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0" fillId="0" borderId="38" xfId="0" applyBorder="1" applyAlignment="1">
      <alignment horizontal="center" vertical="distributed"/>
    </xf>
    <xf numFmtId="0" fontId="8" fillId="0" borderId="39" xfId="0" applyFont="1" applyBorder="1"/>
    <xf numFmtId="0" fontId="8" fillId="0" borderId="40" xfId="0" applyFont="1" applyBorder="1"/>
    <xf numFmtId="0" fontId="9" fillId="0" borderId="39" xfId="0" applyFont="1" applyBorder="1"/>
    <xf numFmtId="0" fontId="9" fillId="0" borderId="40" xfId="0" applyFont="1" applyBorder="1"/>
    <xf numFmtId="0" fontId="6" fillId="0" borderId="39" xfId="0" applyFont="1" applyBorder="1"/>
    <xf numFmtId="0" fontId="6" fillId="0" borderId="40" xfId="0" applyFont="1" applyBorder="1"/>
    <xf numFmtId="0" fontId="7" fillId="0" borderId="39" xfId="0" applyFont="1" applyBorder="1"/>
    <xf numFmtId="0" fontId="7" fillId="0" borderId="40" xfId="0" applyFont="1" applyBorder="1"/>
    <xf numFmtId="0" fontId="0" fillId="0" borderId="41" xfId="0" applyBorder="1"/>
    <xf numFmtId="3" fontId="8" fillId="0" borderId="42" xfId="0" applyNumberFormat="1" applyFont="1" applyBorder="1"/>
    <xf numFmtId="3" fontId="8" fillId="0" borderId="43" xfId="0" applyNumberFormat="1" applyFon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6" fillId="0" borderId="42" xfId="0" applyNumberFormat="1" applyFont="1" applyBorder="1"/>
    <xf numFmtId="3" fontId="6" fillId="0" borderId="43" xfId="0" applyNumberFormat="1" applyFont="1" applyBorder="1"/>
    <xf numFmtId="3" fontId="7" fillId="0" borderId="42" xfId="0" applyNumberFormat="1" applyFont="1" applyBorder="1"/>
    <xf numFmtId="3" fontId="7" fillId="0" borderId="43" xfId="0" applyNumberFormat="1" applyFont="1" applyBorder="1"/>
    <xf numFmtId="0" fontId="0" fillId="0" borderId="44" xfId="0" applyBorder="1"/>
    <xf numFmtId="3" fontId="8" fillId="0" borderId="45" xfId="0" applyNumberFormat="1" applyFont="1" applyBorder="1"/>
    <xf numFmtId="3" fontId="8" fillId="0" borderId="46" xfId="0" applyNumberFormat="1" applyFont="1" applyBorder="1"/>
    <xf numFmtId="3" fontId="9" fillId="0" borderId="45" xfId="0" applyNumberFormat="1" applyFont="1" applyBorder="1"/>
    <xf numFmtId="3" fontId="9" fillId="0" borderId="46" xfId="0" applyNumberFormat="1" applyFont="1" applyBorder="1"/>
    <xf numFmtId="3" fontId="6" fillId="0" borderId="45" xfId="0" applyNumberFormat="1" applyFont="1" applyBorder="1"/>
    <xf numFmtId="3" fontId="6" fillId="0" borderId="46" xfId="0" applyNumberFormat="1" applyFont="1" applyBorder="1"/>
    <xf numFmtId="3" fontId="7" fillId="0" borderId="45" xfId="0" applyNumberFormat="1" applyFont="1" applyBorder="1"/>
    <xf numFmtId="3" fontId="7" fillId="0" borderId="46" xfId="0" applyNumberFormat="1" applyFont="1" applyBorder="1"/>
    <xf numFmtId="3" fontId="8" fillId="0" borderId="47" xfId="0" applyNumberFormat="1" applyFont="1" applyBorder="1"/>
    <xf numFmtId="3" fontId="8" fillId="0" borderId="48" xfId="0" applyNumberFormat="1" applyFont="1" applyBorder="1"/>
    <xf numFmtId="3" fontId="9" fillId="0" borderId="47" xfId="0" applyNumberFormat="1" applyFont="1" applyBorder="1"/>
    <xf numFmtId="3" fontId="9" fillId="0" borderId="48" xfId="0" applyNumberFormat="1" applyFont="1" applyBorder="1"/>
    <xf numFmtId="3" fontId="6" fillId="0" borderId="47" xfId="0" applyNumberFormat="1" applyFont="1" applyFill="1" applyBorder="1"/>
    <xf numFmtId="3" fontId="6" fillId="3" borderId="48" xfId="0" applyNumberFormat="1" applyFont="1" applyFill="1" applyBorder="1"/>
    <xf numFmtId="3" fontId="7" fillId="3" borderId="47" xfId="0" applyNumberFormat="1" applyFont="1" applyFill="1" applyBorder="1"/>
    <xf numFmtId="3" fontId="7" fillId="0" borderId="48" xfId="0" applyNumberFormat="1" applyFont="1" applyFill="1" applyBorder="1"/>
    <xf numFmtId="0" fontId="0" fillId="0" borderId="38" xfId="0" applyBorder="1"/>
    <xf numFmtId="3" fontId="8" fillId="0" borderId="39" xfId="0" applyNumberFormat="1" applyFont="1" applyBorder="1"/>
    <xf numFmtId="3" fontId="8" fillId="0" borderId="40" xfId="0" applyNumberFormat="1" applyFont="1" applyBorder="1"/>
    <xf numFmtId="3" fontId="9" fillId="0" borderId="39" xfId="0" applyNumberFormat="1" applyFont="1" applyBorder="1"/>
    <xf numFmtId="3" fontId="9" fillId="0" borderId="40" xfId="0" applyNumberFormat="1" applyFont="1" applyBorder="1"/>
    <xf numFmtId="3" fontId="6" fillId="0" borderId="39" xfId="0" applyNumberFormat="1" applyFont="1" applyBorder="1"/>
    <xf numFmtId="3" fontId="6" fillId="0" borderId="40" xfId="0" applyNumberFormat="1" applyFont="1" applyBorder="1"/>
    <xf numFmtId="3" fontId="7" fillId="0" borderId="39" xfId="0" applyNumberFormat="1" applyFont="1" applyBorder="1"/>
    <xf numFmtId="3" fontId="7" fillId="0" borderId="40" xfId="0" applyNumberFormat="1" applyFont="1" applyBorder="1"/>
    <xf numFmtId="3" fontId="8" fillId="0" borderId="0" xfId="0" applyNumberFormat="1" applyFont="1"/>
    <xf numFmtId="3" fontId="0" fillId="2" borderId="49" xfId="0" applyNumberFormat="1" applyFill="1" applyBorder="1"/>
    <xf numFmtId="3" fontId="0" fillId="2" borderId="50" xfId="0" applyNumberFormat="1" applyFill="1" applyBorder="1"/>
    <xf numFmtId="3" fontId="0" fillId="2" borderId="51" xfId="0" applyNumberFormat="1" applyFill="1" applyBorder="1"/>
    <xf numFmtId="3" fontId="0" fillId="2" borderId="52" xfId="0" applyNumberFormat="1" applyFill="1" applyBorder="1"/>
    <xf numFmtId="3" fontId="0" fillId="2" borderId="0" xfId="0" applyNumberFormat="1" applyFill="1" applyBorder="1"/>
    <xf numFmtId="3" fontId="0" fillId="2" borderId="53" xfId="0" applyNumberFormat="1" applyFill="1" applyBorder="1"/>
    <xf numFmtId="0" fontId="0" fillId="0" borderId="0" xfId="0" applyBorder="1"/>
    <xf numFmtId="0" fontId="0" fillId="0" borderId="53" xfId="0" applyBorder="1"/>
    <xf numFmtId="3" fontId="10" fillId="2" borderId="19" xfId="0" applyNumberFormat="1" applyFont="1" applyFill="1" applyBorder="1"/>
    <xf numFmtId="3" fontId="5" fillId="2" borderId="1" xfId="0" applyNumberFormat="1" applyFont="1" applyFill="1" applyBorder="1"/>
    <xf numFmtId="3" fontId="0" fillId="2" borderId="54" xfId="0" applyNumberFormat="1" applyFill="1" applyBorder="1"/>
    <xf numFmtId="3" fontId="0" fillId="2" borderId="55" xfId="0" applyNumberFormat="1" applyFill="1" applyBorder="1"/>
    <xf numFmtId="0" fontId="10" fillId="2" borderId="2" xfId="0" applyFont="1" applyFill="1" applyBorder="1"/>
    <xf numFmtId="3" fontId="10" fillId="2" borderId="12" xfId="0" applyNumberFormat="1" applyFont="1" applyFill="1" applyBorder="1"/>
    <xf numFmtId="3" fontId="11" fillId="2" borderId="13" xfId="0" applyNumberFormat="1" applyFont="1" applyFill="1" applyBorder="1"/>
    <xf numFmtId="3" fontId="11" fillId="2" borderId="25" xfId="0" applyNumberFormat="1" applyFont="1" applyFill="1" applyBorder="1"/>
    <xf numFmtId="0" fontId="10" fillId="0" borderId="44" xfId="0" applyFont="1" applyBorder="1"/>
    <xf numFmtId="3" fontId="6" fillId="4" borderId="47" xfId="0" applyNumberFormat="1" applyFont="1" applyFill="1" applyBorder="1"/>
    <xf numFmtId="3" fontId="6" fillId="5" borderId="48" xfId="0" applyNumberFormat="1" applyFont="1" applyFill="1" applyBorder="1"/>
    <xf numFmtId="3" fontId="7" fillId="5" borderId="47" xfId="0" applyNumberFormat="1" applyFont="1" applyFill="1" applyBorder="1"/>
    <xf numFmtId="3" fontId="7" fillId="4" borderId="48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2"/>
    <pageSetUpPr fitToPage="1"/>
  </sheetPr>
  <dimension ref="A1:F69"/>
  <sheetViews>
    <sheetView workbookViewId="0">
      <selection activeCell="A10" sqref="A10:G26"/>
    </sheetView>
  </sheetViews>
  <sheetFormatPr baseColWidth="10" defaultRowHeight="12.75"/>
  <cols>
    <col min="1" max="1" width="23" customWidth="1"/>
    <col min="2" max="2" width="22.7109375" customWidth="1"/>
    <col min="3" max="4" width="13.7109375" style="11" customWidth="1"/>
    <col min="5" max="5" width="4.42578125" customWidth="1"/>
  </cols>
  <sheetData>
    <row r="1" spans="1:6" ht="15" customHeight="1">
      <c r="A1" s="1" t="s">
        <v>0</v>
      </c>
      <c r="B1" s="1"/>
      <c r="C1" s="1"/>
      <c r="D1" s="1"/>
      <c r="E1" s="2"/>
      <c r="F1" s="2"/>
    </row>
    <row r="2" spans="1:6" ht="15" customHeight="1">
      <c r="A2" s="3" t="s">
        <v>1</v>
      </c>
      <c r="B2" s="3" t="s">
        <v>2</v>
      </c>
      <c r="C2" s="4" t="s">
        <v>3</v>
      </c>
      <c r="D2" s="4" t="s">
        <v>4</v>
      </c>
      <c r="E2" s="5"/>
    </row>
    <row r="3" spans="1:6" ht="15" customHeight="1">
      <c r="A3" s="6" t="s">
        <v>5</v>
      </c>
      <c r="B3" s="7"/>
      <c r="C3" s="8"/>
      <c r="D3" s="8"/>
      <c r="E3" s="5"/>
    </row>
    <row r="4" spans="1:6" ht="15" customHeight="1">
      <c r="A4" s="7" t="s">
        <v>6</v>
      </c>
      <c r="B4" s="7"/>
      <c r="C4" s="8">
        <v>600000</v>
      </c>
      <c r="D4" s="8"/>
      <c r="E4" s="5"/>
    </row>
    <row r="5" spans="1:6" ht="15" customHeight="1">
      <c r="A5" s="7" t="s">
        <v>7</v>
      </c>
      <c r="B5" s="7"/>
      <c r="C5" s="8">
        <v>1200000</v>
      </c>
      <c r="D5" s="8"/>
      <c r="E5" s="5"/>
    </row>
    <row r="6" spans="1:6" ht="15" customHeight="1">
      <c r="A6" s="7"/>
      <c r="B6" s="7" t="s">
        <v>8</v>
      </c>
      <c r="C6" s="8"/>
      <c r="D6" s="8">
        <v>600000</v>
      </c>
      <c r="E6" s="5"/>
    </row>
    <row r="7" spans="1:6" ht="15" customHeight="1">
      <c r="A7" s="7"/>
      <c r="B7" s="7" t="s">
        <v>9</v>
      </c>
      <c r="C7" s="8"/>
      <c r="D7" s="8">
        <v>1200000</v>
      </c>
      <c r="E7" s="5"/>
    </row>
    <row r="8" spans="1:6" ht="15" customHeight="1">
      <c r="A8" s="7" t="s">
        <v>10</v>
      </c>
      <c r="B8" s="7"/>
      <c r="C8" s="8"/>
      <c r="D8" s="8"/>
      <c r="E8" s="5"/>
    </row>
    <row r="9" spans="1:6" ht="15" customHeight="1">
      <c r="A9" s="6" t="s">
        <v>5</v>
      </c>
      <c r="B9" s="7"/>
      <c r="C9" s="8"/>
      <c r="D9" s="8"/>
      <c r="E9" s="5"/>
    </row>
    <row r="10" spans="1:6" ht="15" customHeight="1">
      <c r="A10" s="7" t="s">
        <v>11</v>
      </c>
      <c r="B10" s="7"/>
      <c r="C10" s="8">
        <v>126025</v>
      </c>
      <c r="D10" s="8"/>
      <c r="E10" s="5"/>
    </row>
    <row r="11" spans="1:6" ht="15" customHeight="1">
      <c r="A11" s="7" t="s">
        <v>12</v>
      </c>
      <c r="B11" s="7"/>
      <c r="C11" s="8">
        <v>27725</v>
      </c>
      <c r="D11" s="8"/>
      <c r="E11" s="5"/>
    </row>
    <row r="12" spans="1:6" ht="15" customHeight="1">
      <c r="A12" s="7"/>
      <c r="B12" s="7" t="s">
        <v>6</v>
      </c>
      <c r="C12" s="8"/>
      <c r="D12" s="8">
        <v>153750</v>
      </c>
      <c r="E12" s="5"/>
    </row>
    <row r="13" spans="1:6" ht="15" customHeight="1">
      <c r="A13" s="6" t="s">
        <v>13</v>
      </c>
      <c r="B13" s="7"/>
      <c r="C13" s="8"/>
      <c r="D13" s="8"/>
      <c r="E13" s="5"/>
    </row>
    <row r="14" spans="1:6" ht="15" customHeight="1">
      <c r="A14" s="7" t="s">
        <v>14</v>
      </c>
      <c r="B14" s="7"/>
      <c r="C14" s="8">
        <v>150000</v>
      </c>
      <c r="D14" s="8"/>
      <c r="E14" s="5"/>
    </row>
    <row r="15" spans="1:6" ht="15" customHeight="1">
      <c r="A15" s="7"/>
      <c r="B15" s="7" t="s">
        <v>6</v>
      </c>
      <c r="C15" s="8"/>
      <c r="D15" s="8">
        <v>150000</v>
      </c>
      <c r="E15" s="5"/>
    </row>
    <row r="16" spans="1:6" ht="15" customHeight="1">
      <c r="A16" s="7" t="s">
        <v>15</v>
      </c>
      <c r="B16" s="7"/>
      <c r="C16" s="8"/>
      <c r="D16" s="8"/>
      <c r="E16" s="5"/>
    </row>
    <row r="17" spans="1:5" ht="15" customHeight="1">
      <c r="A17" s="6" t="s">
        <v>16</v>
      </c>
      <c r="B17" s="7"/>
      <c r="C17" s="8"/>
      <c r="D17" s="8"/>
      <c r="E17" s="5"/>
    </row>
    <row r="18" spans="1:5" ht="15" customHeight="1">
      <c r="A18" s="7" t="s">
        <v>11</v>
      </c>
      <c r="B18" s="7"/>
      <c r="C18" s="8">
        <v>287336</v>
      </c>
      <c r="D18" s="8"/>
      <c r="E18" s="5"/>
    </row>
    <row r="19" spans="1:5" ht="15" customHeight="1">
      <c r="A19" s="7" t="s">
        <v>12</v>
      </c>
      <c r="B19" s="7"/>
      <c r="C19" s="8">
        <v>63214</v>
      </c>
      <c r="D19" s="8"/>
      <c r="E19" s="5"/>
    </row>
    <row r="20" spans="1:5" ht="15" customHeight="1">
      <c r="A20" s="7"/>
      <c r="B20" s="7" t="s">
        <v>17</v>
      </c>
      <c r="C20" s="8"/>
      <c r="D20" s="8">
        <v>350550</v>
      </c>
      <c r="E20" s="5"/>
    </row>
    <row r="21" spans="1:5" ht="15" customHeight="1">
      <c r="A21" s="7" t="s">
        <v>18</v>
      </c>
      <c r="B21" s="7"/>
      <c r="C21" s="8"/>
      <c r="D21" s="8"/>
      <c r="E21" s="5"/>
    </row>
    <row r="22" spans="1:5" ht="15" customHeight="1">
      <c r="A22" s="6" t="s">
        <v>19</v>
      </c>
      <c r="B22" s="7"/>
      <c r="C22" s="8"/>
      <c r="D22" s="8"/>
      <c r="E22" s="5"/>
    </row>
    <row r="23" spans="1:5" ht="15" customHeight="1">
      <c r="A23" s="7" t="s">
        <v>20</v>
      </c>
      <c r="B23" s="7"/>
      <c r="C23" s="8">
        <v>800</v>
      </c>
      <c r="D23" s="8"/>
      <c r="E23" s="5"/>
    </row>
    <row r="24" spans="1:5" ht="15" customHeight="1">
      <c r="A24" s="7"/>
      <c r="B24" s="7" t="s">
        <v>21</v>
      </c>
      <c r="C24" s="8"/>
      <c r="D24" s="8">
        <v>800</v>
      </c>
      <c r="E24" s="5"/>
    </row>
    <row r="25" spans="1:5" ht="15" customHeight="1">
      <c r="A25" s="7" t="s">
        <v>22</v>
      </c>
      <c r="B25" s="7"/>
      <c r="C25" s="8"/>
      <c r="D25" s="8"/>
      <c r="E25" s="5"/>
    </row>
    <row r="26" spans="1:5" ht="15" customHeight="1">
      <c r="A26" s="6" t="s">
        <v>23</v>
      </c>
      <c r="B26" s="7"/>
      <c r="C26" s="8"/>
      <c r="D26" s="8"/>
      <c r="E26" s="5"/>
    </row>
    <row r="27" spans="1:5" ht="15" customHeight="1">
      <c r="A27" s="7" t="s">
        <v>24</v>
      </c>
      <c r="B27" s="7"/>
      <c r="C27" s="8">
        <v>146400</v>
      </c>
      <c r="D27" s="8"/>
      <c r="E27" s="5"/>
    </row>
    <row r="28" spans="1:5" ht="15" customHeight="1">
      <c r="A28" s="7"/>
      <c r="B28" s="7" t="s">
        <v>25</v>
      </c>
      <c r="C28" s="8"/>
      <c r="D28" s="8">
        <v>26400</v>
      </c>
      <c r="E28" s="5"/>
    </row>
    <row r="29" spans="1:5" ht="15" customHeight="1">
      <c r="A29" s="7"/>
      <c r="B29" s="7" t="s">
        <v>26</v>
      </c>
      <c r="C29" s="8"/>
      <c r="D29" s="8">
        <v>120000</v>
      </c>
      <c r="E29" s="5"/>
    </row>
    <row r="30" spans="1:5" ht="15" customHeight="1">
      <c r="A30" s="7" t="s">
        <v>27</v>
      </c>
      <c r="B30" s="7"/>
      <c r="C30" s="8"/>
      <c r="D30" s="8"/>
      <c r="E30" s="5"/>
    </row>
    <row r="31" spans="1:5" ht="15" customHeight="1">
      <c r="A31" s="6" t="s">
        <v>23</v>
      </c>
      <c r="B31" s="7"/>
      <c r="C31" s="8"/>
      <c r="D31" s="8"/>
      <c r="E31" s="5"/>
    </row>
    <row r="32" spans="1:5" ht="15" customHeight="1">
      <c r="A32" s="7" t="s">
        <v>28</v>
      </c>
      <c r="B32" s="7"/>
      <c r="C32" s="8">
        <v>100000</v>
      </c>
      <c r="D32" s="8"/>
      <c r="E32" s="5"/>
    </row>
    <row r="33" spans="1:5" ht="15" customHeight="1">
      <c r="A33" s="7"/>
      <c r="B33" s="7" t="s">
        <v>29</v>
      </c>
      <c r="C33" s="8"/>
      <c r="D33" s="8">
        <v>100000</v>
      </c>
      <c r="E33" s="5"/>
    </row>
    <row r="34" spans="1:5" ht="15" customHeight="1">
      <c r="A34" s="7" t="s">
        <v>30</v>
      </c>
      <c r="B34" s="7"/>
      <c r="C34" s="8"/>
      <c r="D34" s="8"/>
      <c r="E34" s="5"/>
    </row>
    <row r="35" spans="1:5" ht="15" customHeight="1">
      <c r="A35" s="6" t="s">
        <v>31</v>
      </c>
      <c r="B35" s="7"/>
      <c r="C35" s="8"/>
      <c r="D35" s="8"/>
      <c r="E35" s="5"/>
    </row>
    <row r="36" spans="1:5" ht="15" customHeight="1">
      <c r="A36" s="7" t="s">
        <v>6</v>
      </c>
      <c r="B36" s="7"/>
      <c r="C36" s="8">
        <v>92004</v>
      </c>
      <c r="D36" s="8"/>
      <c r="E36" s="5"/>
    </row>
    <row r="37" spans="1:5" ht="15" customHeight="1">
      <c r="A37" s="7" t="s">
        <v>32</v>
      </c>
      <c r="B37" s="7"/>
      <c r="C37" s="8">
        <v>12546</v>
      </c>
      <c r="D37" s="8"/>
      <c r="E37" s="5"/>
    </row>
    <row r="38" spans="1:5" ht="15" customHeight="1">
      <c r="A38" s="7"/>
      <c r="B38" s="7" t="s">
        <v>25</v>
      </c>
      <c r="C38" s="8"/>
      <c r="D38" s="8">
        <v>18853</v>
      </c>
      <c r="E38" s="5"/>
    </row>
    <row r="39" spans="1:5" ht="15" customHeight="1">
      <c r="A39" s="7"/>
      <c r="B39" s="7" t="s">
        <v>26</v>
      </c>
      <c r="C39" s="8"/>
      <c r="D39" s="8">
        <v>85697</v>
      </c>
      <c r="E39" s="5"/>
    </row>
    <row r="40" spans="1:5" ht="15" customHeight="1">
      <c r="A40" s="7" t="s">
        <v>33</v>
      </c>
      <c r="B40" s="7"/>
      <c r="C40" s="8"/>
      <c r="D40" s="8"/>
      <c r="E40" s="5"/>
    </row>
    <row r="41" spans="1:5" ht="15" customHeight="1">
      <c r="A41" s="6" t="s">
        <v>31</v>
      </c>
      <c r="B41" s="7"/>
      <c r="C41" s="8"/>
      <c r="D41" s="8"/>
      <c r="E41" s="5"/>
    </row>
    <row r="42" spans="1:5" ht="15" customHeight="1">
      <c r="A42" s="7" t="s">
        <v>28</v>
      </c>
      <c r="B42" s="7"/>
      <c r="C42" s="8">
        <v>91000</v>
      </c>
      <c r="D42" s="8"/>
      <c r="E42" s="5"/>
    </row>
    <row r="43" spans="1:5" ht="15" customHeight="1">
      <c r="A43" s="7"/>
      <c r="B43" s="7" t="s">
        <v>29</v>
      </c>
      <c r="C43" s="8"/>
      <c r="D43" s="8">
        <v>91000</v>
      </c>
      <c r="E43" s="5"/>
    </row>
    <row r="44" spans="1:5" ht="15" customHeight="1">
      <c r="A44" s="7" t="s">
        <v>30</v>
      </c>
      <c r="B44" s="7"/>
      <c r="C44" s="8"/>
      <c r="D44" s="8"/>
      <c r="E44" s="5"/>
    </row>
    <row r="45" spans="1:5" ht="15" customHeight="1">
      <c r="A45" s="6" t="s">
        <v>34</v>
      </c>
      <c r="B45" s="7"/>
      <c r="C45" s="8"/>
      <c r="D45" s="8"/>
      <c r="E45" s="5"/>
    </row>
    <row r="46" spans="1:5" ht="15" customHeight="1">
      <c r="A46" s="7" t="s">
        <v>35</v>
      </c>
      <c r="B46" s="7"/>
      <c r="C46" s="8">
        <v>5738</v>
      </c>
      <c r="D46" s="8"/>
      <c r="E46" s="5"/>
    </row>
    <row r="47" spans="1:5" ht="15" customHeight="1">
      <c r="A47" s="7" t="s">
        <v>12</v>
      </c>
      <c r="B47" s="7"/>
      <c r="C47" s="8">
        <v>1262</v>
      </c>
      <c r="D47" s="8"/>
      <c r="E47" s="5"/>
    </row>
    <row r="48" spans="1:5" ht="15" customHeight="1">
      <c r="A48" s="7"/>
      <c r="B48" s="7" t="s">
        <v>17</v>
      </c>
      <c r="C48" s="8"/>
      <c r="D48" s="8">
        <v>7000</v>
      </c>
      <c r="E48" s="5"/>
    </row>
    <row r="49" spans="1:5" ht="15" customHeight="1">
      <c r="A49" s="7" t="s">
        <v>36</v>
      </c>
      <c r="B49" s="7"/>
      <c r="C49" s="8"/>
      <c r="D49" s="8"/>
      <c r="E49" s="5"/>
    </row>
    <row r="50" spans="1:5" ht="15" customHeight="1">
      <c r="A50" s="6" t="s">
        <v>37</v>
      </c>
      <c r="B50" s="7"/>
      <c r="C50" s="8"/>
      <c r="D50" s="8"/>
      <c r="E50" s="5"/>
    </row>
    <row r="51" spans="1:5" ht="15" customHeight="1">
      <c r="A51" s="7" t="s">
        <v>17</v>
      </c>
      <c r="B51" s="7"/>
      <c r="C51" s="8">
        <v>357550</v>
      </c>
      <c r="D51" s="8"/>
      <c r="E51" s="5"/>
    </row>
    <row r="52" spans="1:5" ht="15" customHeight="1">
      <c r="A52" s="7"/>
      <c r="B52" s="7" t="s">
        <v>38</v>
      </c>
      <c r="C52" s="8"/>
      <c r="D52" s="8">
        <v>357550</v>
      </c>
      <c r="E52" s="5"/>
    </row>
    <row r="53" spans="1:5" ht="15" customHeight="1">
      <c r="A53" s="7" t="s">
        <v>39</v>
      </c>
      <c r="B53" s="7"/>
      <c r="C53" s="8"/>
      <c r="D53" s="8"/>
      <c r="E53" s="5"/>
    </row>
    <row r="54" spans="1:5" ht="15" customHeight="1">
      <c r="A54" s="6" t="s">
        <v>40</v>
      </c>
      <c r="B54" s="7"/>
      <c r="C54" s="8"/>
      <c r="D54" s="8"/>
      <c r="E54" s="5"/>
    </row>
    <row r="55" spans="1:5" ht="15" customHeight="1">
      <c r="A55" s="7" t="s">
        <v>6</v>
      </c>
      <c r="B55" s="7"/>
      <c r="C55" s="8">
        <v>73200</v>
      </c>
      <c r="D55" s="8"/>
      <c r="E55" s="5"/>
    </row>
    <row r="56" spans="1:5" ht="15" customHeight="1">
      <c r="A56" s="7"/>
      <c r="B56" s="7" t="s">
        <v>24</v>
      </c>
      <c r="C56" s="8"/>
      <c r="D56" s="8">
        <v>73200</v>
      </c>
      <c r="E56" s="5"/>
    </row>
    <row r="57" spans="1:5" ht="15" customHeight="1">
      <c r="A57" s="7" t="s">
        <v>41</v>
      </c>
      <c r="B57" s="7"/>
      <c r="C57" s="8"/>
      <c r="D57" s="8"/>
      <c r="E57" s="5"/>
    </row>
    <row r="58" spans="1:5" ht="15" customHeight="1">
      <c r="A58" s="6" t="s">
        <v>42</v>
      </c>
      <c r="B58" s="7"/>
      <c r="C58" s="8"/>
      <c r="D58" s="8"/>
      <c r="E58" s="5"/>
    </row>
    <row r="59" spans="1:5" ht="15" customHeight="1">
      <c r="A59" s="7" t="s">
        <v>43</v>
      </c>
      <c r="B59" s="7"/>
      <c r="C59" s="8">
        <v>25000</v>
      </c>
      <c r="D59" s="8"/>
      <c r="E59" s="5"/>
    </row>
    <row r="60" spans="1:5" ht="15" customHeight="1">
      <c r="A60" s="7"/>
      <c r="B60" s="7" t="s">
        <v>21</v>
      </c>
      <c r="C60" s="8"/>
      <c r="D60" s="8">
        <v>25000</v>
      </c>
      <c r="E60" s="5"/>
    </row>
    <row r="61" spans="1:5" ht="15" customHeight="1">
      <c r="A61" s="7" t="s">
        <v>44</v>
      </c>
      <c r="B61" s="7"/>
      <c r="C61" s="8"/>
      <c r="D61" s="8"/>
      <c r="E61" s="5"/>
    </row>
    <row r="62" spans="1:5" ht="15" customHeight="1">
      <c r="A62" s="6" t="s">
        <v>45</v>
      </c>
      <c r="B62" s="7"/>
      <c r="C62" s="8"/>
      <c r="D62" s="8"/>
      <c r="E62" s="5"/>
    </row>
    <row r="63" spans="1:5" ht="15" customHeight="1">
      <c r="A63" s="7" t="s">
        <v>14</v>
      </c>
      <c r="B63" s="7"/>
      <c r="C63" s="8">
        <v>47700</v>
      </c>
      <c r="D63" s="8"/>
      <c r="E63" s="5"/>
    </row>
    <row r="64" spans="1:5" ht="15" customHeight="1">
      <c r="A64" s="7" t="s">
        <v>35</v>
      </c>
      <c r="B64" s="7"/>
      <c r="C64" s="8">
        <v>2300</v>
      </c>
      <c r="D64" s="8"/>
      <c r="E64" s="5"/>
    </row>
    <row r="65" spans="1:5" ht="15" customHeight="1">
      <c r="A65" s="7"/>
      <c r="B65" s="7" t="s">
        <v>8</v>
      </c>
      <c r="C65" s="8"/>
      <c r="D65" s="8">
        <v>50000</v>
      </c>
      <c r="E65" s="5"/>
    </row>
    <row r="66" spans="1:5" ht="15" customHeight="1">
      <c r="A66" s="7" t="s">
        <v>46</v>
      </c>
      <c r="B66" s="7"/>
      <c r="C66" s="8"/>
      <c r="D66" s="8"/>
      <c r="E66" s="5"/>
    </row>
    <row r="67" spans="1:5" ht="15" customHeight="1">
      <c r="A67" s="6" t="s">
        <v>47</v>
      </c>
      <c r="B67" s="7"/>
      <c r="C67" s="8"/>
      <c r="D67" s="8"/>
      <c r="E67" s="5"/>
    </row>
    <row r="68" spans="1:5" ht="15" customHeight="1">
      <c r="A68" s="7"/>
      <c r="B68" s="9" t="s">
        <v>48</v>
      </c>
      <c r="C68" s="10">
        <f>SUM(C4:C67)</f>
        <v>3409800</v>
      </c>
      <c r="D68" s="10">
        <f>SUM(D4:D67)</f>
        <v>3409800</v>
      </c>
      <c r="E68" s="5"/>
    </row>
    <row r="69" spans="1:5" ht="15" customHeight="1">
      <c r="A69" s="7"/>
      <c r="B69" s="7"/>
      <c r="C69" s="8"/>
      <c r="D69" s="8"/>
      <c r="E69" s="5"/>
    </row>
  </sheetData>
  <mergeCells count="1">
    <mergeCell ref="A1:D1"/>
  </mergeCells>
  <pageMargins left="0.74803149606299213" right="0.74803149606299213" top="0.39370078740157483" bottom="0" header="0" footer="0"/>
  <pageSetup paperSize="9" scale="84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2"/>
    <pageSetUpPr fitToPage="1"/>
  </sheetPr>
  <dimension ref="A1:I219"/>
  <sheetViews>
    <sheetView topLeftCell="B103" zoomScale="150" workbookViewId="0">
      <selection activeCell="A10" sqref="A10:G26"/>
    </sheetView>
  </sheetViews>
  <sheetFormatPr baseColWidth="10" defaultRowHeight="12.75"/>
  <cols>
    <col min="1" max="1" width="10.42578125" customWidth="1"/>
    <col min="2" max="2" width="20.85546875" customWidth="1"/>
    <col min="3" max="6" width="11.7109375" customWidth="1"/>
    <col min="7" max="7" width="3" customWidth="1"/>
  </cols>
  <sheetData>
    <row r="1" spans="1:9">
      <c r="A1" s="12" t="s">
        <v>49</v>
      </c>
      <c r="B1" s="12"/>
      <c r="C1" s="12"/>
      <c r="D1" s="12"/>
      <c r="E1" s="12"/>
      <c r="F1" s="12"/>
    </row>
    <row r="3" spans="1:9">
      <c r="A3" s="13" t="s">
        <v>50</v>
      </c>
      <c r="B3" s="14"/>
      <c r="C3" s="15" t="s">
        <v>6</v>
      </c>
      <c r="D3" s="14"/>
      <c r="E3" s="16" t="s">
        <v>51</v>
      </c>
      <c r="F3" s="17" t="s">
        <v>52</v>
      </c>
    </row>
    <row r="4" spans="1:9" ht="15" customHeight="1" thickBot="1">
      <c r="A4" s="18" t="s">
        <v>53</v>
      </c>
      <c r="B4" s="19" t="s">
        <v>54</v>
      </c>
      <c r="C4" s="19" t="s">
        <v>3</v>
      </c>
      <c r="D4" s="19" t="s">
        <v>4</v>
      </c>
      <c r="E4" s="20"/>
      <c r="F4" s="21"/>
      <c r="H4" s="22" t="s">
        <v>6</v>
      </c>
      <c r="I4" s="22"/>
    </row>
    <row r="5" spans="1:9" ht="15" customHeight="1">
      <c r="A5" s="23">
        <v>41456</v>
      </c>
      <c r="B5" s="24" t="s">
        <v>55</v>
      </c>
      <c r="C5" s="25">
        <v>600000</v>
      </c>
      <c r="D5" s="25"/>
      <c r="E5" s="26">
        <f>+C5-D5</f>
        <v>600000</v>
      </c>
      <c r="F5" s="27"/>
      <c r="H5" s="28">
        <v>600000</v>
      </c>
      <c r="I5" s="29">
        <v>153750</v>
      </c>
    </row>
    <row r="6" spans="1:9" ht="15" customHeight="1">
      <c r="A6" s="30">
        <v>41456</v>
      </c>
      <c r="B6" s="31"/>
      <c r="C6" s="32"/>
      <c r="D6" s="32">
        <v>153750</v>
      </c>
      <c r="E6" s="33">
        <f>+E5+C6-D6</f>
        <v>446250</v>
      </c>
      <c r="F6" s="34"/>
      <c r="H6" s="35"/>
      <c r="I6" s="36">
        <v>150000</v>
      </c>
    </row>
    <row r="7" spans="1:9" ht="15" customHeight="1">
      <c r="A7" s="37">
        <v>41458</v>
      </c>
      <c r="B7" s="7" t="s">
        <v>56</v>
      </c>
      <c r="C7" s="8"/>
      <c r="D7" s="8">
        <v>150000</v>
      </c>
      <c r="E7" s="33">
        <f>+E6+C7-D7</f>
        <v>296250</v>
      </c>
      <c r="F7" s="38"/>
      <c r="H7" s="39">
        <v>92004</v>
      </c>
      <c r="I7" s="40"/>
    </row>
    <row r="8" spans="1:9" ht="15" customHeight="1" thickBot="1">
      <c r="A8" s="37">
        <v>41467</v>
      </c>
      <c r="B8" s="7" t="s">
        <v>57</v>
      </c>
      <c r="C8" s="8">
        <v>92004</v>
      </c>
      <c r="D8" s="8"/>
      <c r="E8" s="33">
        <f>+E7+C8-D8</f>
        <v>388254</v>
      </c>
      <c r="F8" s="38"/>
      <c r="H8" s="41">
        <v>73200</v>
      </c>
      <c r="I8" s="42"/>
    </row>
    <row r="9" spans="1:9" ht="15" customHeight="1">
      <c r="A9" s="37">
        <v>41475</v>
      </c>
      <c r="B9" s="7" t="s">
        <v>58</v>
      </c>
      <c r="C9" s="8">
        <v>73200</v>
      </c>
      <c r="D9" s="8"/>
      <c r="E9" s="33">
        <f>+E8+C9-D9</f>
        <v>461454</v>
      </c>
      <c r="F9" s="38"/>
      <c r="H9" s="35">
        <f>+H5+H7+H8</f>
        <v>765204</v>
      </c>
      <c r="I9" s="36">
        <f>+I5+I6</f>
        <v>303750</v>
      </c>
    </row>
    <row r="10" spans="1:9" ht="15" customHeight="1">
      <c r="A10" s="37"/>
      <c r="B10" s="7"/>
      <c r="C10" s="8"/>
      <c r="D10" s="8"/>
      <c r="E10" s="43"/>
      <c r="F10" s="38"/>
      <c r="H10" s="44">
        <f>+H9-I9</f>
        <v>461454</v>
      </c>
      <c r="I10" s="40"/>
    </row>
    <row r="11" spans="1:9" ht="15" customHeight="1">
      <c r="A11" s="37"/>
      <c r="B11" s="7"/>
      <c r="C11" s="8"/>
      <c r="D11" s="8"/>
      <c r="E11" s="45"/>
      <c r="F11" s="38"/>
      <c r="H11" s="44" t="s">
        <v>59</v>
      </c>
      <c r="I11" s="40"/>
    </row>
    <row r="12" spans="1:9" ht="15" customHeight="1">
      <c r="A12" s="46"/>
      <c r="B12" s="7"/>
      <c r="C12" s="8"/>
      <c r="D12" s="8"/>
      <c r="E12" s="33"/>
      <c r="F12" s="38"/>
      <c r="H12" s="39"/>
      <c r="I12" s="40"/>
    </row>
    <row r="13" spans="1:9" ht="15" customHeight="1">
      <c r="A13" s="46"/>
      <c r="B13" s="7"/>
      <c r="C13" s="8"/>
      <c r="D13" s="8"/>
      <c r="E13" s="33"/>
      <c r="F13" s="38"/>
      <c r="H13" s="39"/>
      <c r="I13" s="40"/>
    </row>
    <row r="14" spans="1:9" ht="15" hidden="1" customHeight="1">
      <c r="A14" s="46"/>
      <c r="B14" s="7"/>
      <c r="C14" s="8"/>
      <c r="D14" s="8"/>
      <c r="E14" s="33"/>
      <c r="F14" s="38"/>
    </row>
    <row r="15" spans="1:9" ht="15" hidden="1" customHeight="1">
      <c r="A15" s="46"/>
      <c r="B15" s="7"/>
      <c r="C15" s="8"/>
      <c r="D15" s="8"/>
      <c r="E15" s="33"/>
      <c r="F15" s="38"/>
    </row>
    <row r="16" spans="1:9" ht="15" hidden="1" customHeight="1">
      <c r="A16" s="46"/>
      <c r="B16" s="7"/>
      <c r="C16" s="8"/>
      <c r="D16" s="8"/>
      <c r="E16" s="33"/>
      <c r="F16" s="38"/>
    </row>
    <row r="17" spans="1:9" ht="15" hidden="1" customHeight="1">
      <c r="A17" s="47"/>
      <c r="B17" s="48"/>
      <c r="C17" s="49"/>
      <c r="D17" s="49"/>
      <c r="E17" s="50"/>
      <c r="F17" s="51"/>
    </row>
    <row r="18" spans="1:9" ht="15" customHeight="1">
      <c r="A18" s="52"/>
      <c r="B18" s="52"/>
      <c r="C18" s="52"/>
      <c r="D18" s="52"/>
      <c r="E18" s="52"/>
      <c r="F18" s="52"/>
    </row>
    <row r="19" spans="1:9">
      <c r="A19" s="13" t="s">
        <v>50</v>
      </c>
      <c r="B19" s="14"/>
      <c r="C19" s="15" t="s">
        <v>7</v>
      </c>
      <c r="D19" s="14"/>
      <c r="E19" s="16" t="s">
        <v>51</v>
      </c>
      <c r="F19" s="17" t="s">
        <v>52</v>
      </c>
    </row>
    <row r="20" spans="1:9" ht="15" customHeight="1" thickBot="1">
      <c r="A20" s="18" t="s">
        <v>53</v>
      </c>
      <c r="B20" s="19" t="s">
        <v>54</v>
      </c>
      <c r="C20" s="19" t="s">
        <v>3</v>
      </c>
      <c r="D20" s="19" t="s">
        <v>4</v>
      </c>
      <c r="E20" s="20"/>
      <c r="F20" s="21"/>
      <c r="H20" s="22" t="s">
        <v>7</v>
      </c>
      <c r="I20" s="22"/>
    </row>
    <row r="21" spans="1:9" ht="15" customHeight="1">
      <c r="A21" s="23">
        <v>41456</v>
      </c>
      <c r="B21" s="24" t="s">
        <v>55</v>
      </c>
      <c r="C21" s="25">
        <v>1200000</v>
      </c>
      <c r="D21" s="25"/>
      <c r="E21" s="53">
        <f>+C21</f>
        <v>1200000</v>
      </c>
      <c r="F21" s="27"/>
      <c r="H21" s="28">
        <v>1200000</v>
      </c>
      <c r="I21" s="29"/>
    </row>
    <row r="22" spans="1:9" ht="15" customHeight="1">
      <c r="A22" s="37"/>
      <c r="B22" s="7"/>
      <c r="C22" s="8"/>
      <c r="D22" s="8"/>
      <c r="E22" s="43"/>
      <c r="F22" s="38"/>
      <c r="H22" s="39"/>
      <c r="I22" s="40"/>
    </row>
    <row r="23" spans="1:9" ht="15" customHeight="1" thickBot="1">
      <c r="A23" s="37"/>
      <c r="B23" s="7"/>
      <c r="C23" s="8"/>
      <c r="D23" s="8"/>
      <c r="E23" s="45"/>
      <c r="F23" s="38"/>
      <c r="H23" s="41"/>
      <c r="I23" s="42"/>
    </row>
    <row r="24" spans="1:9" ht="15" customHeight="1">
      <c r="A24" s="37"/>
      <c r="B24" s="7"/>
      <c r="C24" s="8"/>
      <c r="D24" s="8"/>
      <c r="E24" s="33"/>
      <c r="F24" s="38"/>
      <c r="H24" s="35">
        <f>+H21+H22+H23</f>
        <v>1200000</v>
      </c>
      <c r="I24" s="36">
        <f>+I21+I22+I23</f>
        <v>0</v>
      </c>
    </row>
    <row r="25" spans="1:9" ht="15" customHeight="1">
      <c r="A25" s="37"/>
      <c r="B25" s="7"/>
      <c r="C25" s="8"/>
      <c r="D25" s="8"/>
      <c r="E25" s="45"/>
      <c r="F25" s="38"/>
      <c r="H25" s="44">
        <f>+H24-I24</f>
        <v>1200000</v>
      </c>
      <c r="I25" s="54"/>
    </row>
    <row r="26" spans="1:9" ht="15" customHeight="1">
      <c r="A26" s="46"/>
      <c r="B26" s="7"/>
      <c r="C26" s="8"/>
      <c r="D26" s="8"/>
      <c r="E26" s="33"/>
      <c r="F26" s="38"/>
      <c r="H26" s="44" t="s">
        <v>59</v>
      </c>
      <c r="I26" s="54"/>
    </row>
    <row r="27" spans="1:9" ht="15" customHeight="1">
      <c r="A27" s="46"/>
      <c r="B27" s="7"/>
      <c r="C27" s="8"/>
      <c r="D27" s="8"/>
      <c r="E27" s="33"/>
      <c r="F27" s="38"/>
      <c r="H27" s="39"/>
      <c r="I27" s="40"/>
    </row>
    <row r="28" spans="1:9" ht="15" customHeight="1">
      <c r="A28" s="55"/>
      <c r="B28" s="7"/>
      <c r="C28" s="7"/>
      <c r="D28" s="7"/>
      <c r="E28" s="56"/>
      <c r="F28" s="57"/>
      <c r="H28" s="39"/>
      <c r="I28" s="40"/>
    </row>
    <row r="29" spans="1:9" ht="15" hidden="1" customHeight="1">
      <c r="A29" s="55"/>
      <c r="B29" s="7"/>
      <c r="C29" s="7"/>
      <c r="D29" s="7"/>
      <c r="E29" s="56"/>
      <c r="F29" s="57"/>
    </row>
    <row r="30" spans="1:9" ht="15" hidden="1" customHeight="1">
      <c r="A30" s="55"/>
      <c r="B30" s="7"/>
      <c r="C30" s="7"/>
      <c r="D30" s="7"/>
      <c r="E30" s="56"/>
      <c r="F30" s="57"/>
    </row>
    <row r="31" spans="1:9" ht="15" hidden="1" customHeight="1">
      <c r="A31" s="55"/>
      <c r="B31" s="7"/>
      <c r="C31" s="7"/>
      <c r="D31" s="7"/>
      <c r="E31" s="56"/>
      <c r="F31" s="57"/>
    </row>
    <row r="32" spans="1:9" ht="15" hidden="1" customHeight="1">
      <c r="A32" s="58"/>
      <c r="B32" s="48"/>
      <c r="C32" s="48"/>
      <c r="D32" s="48"/>
      <c r="E32" s="59"/>
      <c r="F32" s="60"/>
    </row>
    <row r="33" spans="1:9" ht="15" customHeight="1"/>
    <row r="34" spans="1:9">
      <c r="A34" s="13" t="s">
        <v>50</v>
      </c>
      <c r="B34" s="14"/>
      <c r="C34" s="15" t="s">
        <v>8</v>
      </c>
      <c r="D34" s="14"/>
      <c r="E34" s="16" t="s">
        <v>51</v>
      </c>
      <c r="F34" s="17" t="s">
        <v>52</v>
      </c>
    </row>
    <row r="35" spans="1:9" ht="15" customHeight="1" thickBot="1">
      <c r="A35" s="18" t="s">
        <v>53</v>
      </c>
      <c r="B35" s="19" t="s">
        <v>54</v>
      </c>
      <c r="C35" s="19" t="s">
        <v>3</v>
      </c>
      <c r="D35" s="19" t="s">
        <v>4</v>
      </c>
      <c r="E35" s="20"/>
      <c r="F35" s="21"/>
      <c r="H35" s="22" t="s">
        <v>8</v>
      </c>
      <c r="I35" s="22"/>
    </row>
    <row r="36" spans="1:9" ht="15" customHeight="1">
      <c r="A36" s="23">
        <v>41456</v>
      </c>
      <c r="B36" s="24" t="s">
        <v>55</v>
      </c>
      <c r="C36" s="25"/>
      <c r="D36" s="25">
        <v>600000</v>
      </c>
      <c r="E36" s="26"/>
      <c r="F36" s="61">
        <f>+D36-C36</f>
        <v>600000</v>
      </c>
      <c r="H36" s="28"/>
      <c r="I36" s="29">
        <v>600000</v>
      </c>
    </row>
    <row r="37" spans="1:9" ht="15" customHeight="1">
      <c r="A37" s="37">
        <v>41481</v>
      </c>
      <c r="B37" s="7" t="s">
        <v>60</v>
      </c>
      <c r="C37" s="8"/>
      <c r="D37" s="8">
        <v>50000</v>
      </c>
      <c r="E37" s="33"/>
      <c r="F37" s="62">
        <f>+F36+D37-C37</f>
        <v>650000</v>
      </c>
      <c r="H37" s="39"/>
      <c r="I37" s="40">
        <v>50000</v>
      </c>
    </row>
    <row r="38" spans="1:9" ht="15" customHeight="1" thickBot="1">
      <c r="A38" s="37"/>
      <c r="B38" s="7"/>
      <c r="C38" s="8"/>
      <c r="D38" s="8"/>
      <c r="E38" s="43"/>
      <c r="F38" s="38"/>
      <c r="H38" s="41"/>
      <c r="I38" s="42"/>
    </row>
    <row r="39" spans="1:9" ht="15" customHeight="1">
      <c r="A39" s="37"/>
      <c r="B39" s="7"/>
      <c r="C39" s="8"/>
      <c r="D39" s="8"/>
      <c r="E39" s="45"/>
      <c r="F39" s="38"/>
      <c r="H39" s="35">
        <f>+H36+H37+H38</f>
        <v>0</v>
      </c>
      <c r="I39" s="36">
        <f>+I36+I37+I38</f>
        <v>650000</v>
      </c>
    </row>
    <row r="40" spans="1:9" ht="15" customHeight="1">
      <c r="A40" s="37"/>
      <c r="B40" s="7"/>
      <c r="C40" s="8"/>
      <c r="D40" s="8"/>
      <c r="E40" s="45"/>
      <c r="F40" s="38"/>
      <c r="H40" s="44"/>
      <c r="I40" s="54">
        <f>+I39-H39</f>
        <v>650000</v>
      </c>
    </row>
    <row r="41" spans="1:9" ht="15" customHeight="1">
      <c r="A41" s="46"/>
      <c r="B41" s="7"/>
      <c r="C41" s="8"/>
      <c r="D41" s="8"/>
      <c r="E41" s="33"/>
      <c r="F41" s="38"/>
      <c r="H41" s="44"/>
      <c r="I41" s="54" t="s">
        <v>61</v>
      </c>
    </row>
    <row r="42" spans="1:9" ht="15" customHeight="1">
      <c r="A42" s="46"/>
      <c r="B42" s="7"/>
      <c r="C42" s="8"/>
      <c r="D42" s="8"/>
      <c r="E42" s="33"/>
      <c r="F42" s="38"/>
      <c r="H42" s="39"/>
      <c r="I42" s="40"/>
    </row>
    <row r="43" spans="1:9" ht="15" customHeight="1">
      <c r="A43" s="55"/>
      <c r="B43" s="7"/>
      <c r="C43" s="7"/>
      <c r="D43" s="7"/>
      <c r="E43" s="56"/>
      <c r="F43" s="57"/>
      <c r="H43" s="39"/>
      <c r="I43" s="40"/>
    </row>
    <row r="44" spans="1:9" ht="15" hidden="1" customHeight="1">
      <c r="A44" s="55"/>
      <c r="B44" s="7"/>
      <c r="C44" s="7"/>
      <c r="D44" s="7"/>
      <c r="E44" s="56"/>
      <c r="F44" s="57"/>
    </row>
    <row r="45" spans="1:9" ht="15" hidden="1" customHeight="1">
      <c r="A45" s="55"/>
      <c r="B45" s="7"/>
      <c r="C45" s="7"/>
      <c r="D45" s="7"/>
      <c r="E45" s="56"/>
      <c r="F45" s="57"/>
    </row>
    <row r="46" spans="1:9" ht="15" hidden="1" customHeight="1">
      <c r="A46" s="55"/>
      <c r="B46" s="7"/>
      <c r="C46" s="7"/>
      <c r="D46" s="7"/>
      <c r="E46" s="56"/>
      <c r="F46" s="57"/>
    </row>
    <row r="47" spans="1:9" ht="15" hidden="1" customHeight="1">
      <c r="A47" s="58"/>
      <c r="B47" s="48"/>
      <c r="C47" s="48"/>
      <c r="D47" s="48"/>
      <c r="E47" s="59"/>
      <c r="F47" s="60"/>
    </row>
    <row r="48" spans="1:9" ht="15" customHeight="1"/>
    <row r="49" spans="1:9">
      <c r="A49" s="13" t="s">
        <v>50</v>
      </c>
      <c r="B49" s="14"/>
      <c r="C49" s="15" t="s">
        <v>9</v>
      </c>
      <c r="D49" s="14"/>
      <c r="E49" s="16" t="s">
        <v>51</v>
      </c>
      <c r="F49" s="17" t="s">
        <v>52</v>
      </c>
    </row>
    <row r="50" spans="1:9" ht="15" customHeight="1" thickBot="1">
      <c r="A50" s="18" t="s">
        <v>53</v>
      </c>
      <c r="B50" s="19" t="s">
        <v>54</v>
      </c>
      <c r="C50" s="19" t="s">
        <v>3</v>
      </c>
      <c r="D50" s="19" t="s">
        <v>4</v>
      </c>
      <c r="E50" s="20"/>
      <c r="F50" s="21"/>
      <c r="H50" s="22" t="s">
        <v>9</v>
      </c>
      <c r="I50" s="22"/>
    </row>
    <row r="51" spans="1:9" ht="15" customHeight="1">
      <c r="A51" s="23">
        <v>41456</v>
      </c>
      <c r="B51" s="24" t="s">
        <v>55</v>
      </c>
      <c r="C51" s="25"/>
      <c r="D51" s="25">
        <v>1200000</v>
      </c>
      <c r="E51" s="26"/>
      <c r="F51" s="63">
        <f>+D51</f>
        <v>1200000</v>
      </c>
      <c r="H51" s="28"/>
      <c r="I51" s="29">
        <v>1200000</v>
      </c>
    </row>
    <row r="52" spans="1:9" ht="15" customHeight="1">
      <c r="A52" s="37"/>
      <c r="B52" s="7"/>
      <c r="C52" s="8"/>
      <c r="D52" s="8"/>
      <c r="E52" s="33"/>
      <c r="F52" s="62"/>
      <c r="H52" s="39"/>
      <c r="I52" s="40"/>
    </row>
    <row r="53" spans="1:9" ht="15" customHeight="1" thickBot="1">
      <c r="A53" s="37"/>
      <c r="B53" s="7"/>
      <c r="C53" s="8"/>
      <c r="D53" s="8"/>
      <c r="E53" s="33"/>
      <c r="F53" s="38"/>
      <c r="H53" s="41"/>
      <c r="I53" s="42"/>
    </row>
    <row r="54" spans="1:9" ht="15" customHeight="1">
      <c r="A54" s="37"/>
      <c r="B54" s="7"/>
      <c r="C54" s="8"/>
      <c r="D54" s="8"/>
      <c r="E54" s="33"/>
      <c r="F54" s="38"/>
      <c r="H54" s="35">
        <f>+H51+H52+H53</f>
        <v>0</v>
      </c>
      <c r="I54" s="36">
        <f>+I51+I52+I53</f>
        <v>1200000</v>
      </c>
    </row>
    <row r="55" spans="1:9" ht="15" customHeight="1">
      <c r="A55" s="37"/>
      <c r="B55" s="7"/>
      <c r="C55" s="8"/>
      <c r="D55" s="8"/>
      <c r="E55" s="45"/>
      <c r="F55" s="38"/>
      <c r="H55" s="44"/>
      <c r="I55" s="54">
        <f>+I54-H54</f>
        <v>1200000</v>
      </c>
    </row>
    <row r="56" spans="1:9" ht="15" customHeight="1">
      <c r="A56" s="46"/>
      <c r="B56" s="7"/>
      <c r="C56" s="8"/>
      <c r="D56" s="8"/>
      <c r="E56" s="33"/>
      <c r="F56" s="38"/>
      <c r="H56" s="44"/>
      <c r="I56" s="54" t="s">
        <v>61</v>
      </c>
    </row>
    <row r="57" spans="1:9" ht="15" customHeight="1">
      <c r="A57" s="46"/>
      <c r="B57" s="7"/>
      <c r="C57" s="8"/>
      <c r="D57" s="8"/>
      <c r="E57" s="33"/>
      <c r="F57" s="38"/>
      <c r="H57" s="39"/>
      <c r="I57" s="40"/>
    </row>
    <row r="58" spans="1:9" ht="15" customHeight="1">
      <c r="A58" s="55"/>
      <c r="B58" s="7"/>
      <c r="C58" s="7"/>
      <c r="D58" s="7"/>
      <c r="E58" s="56"/>
      <c r="F58" s="57"/>
      <c r="H58" s="39"/>
      <c r="I58" s="40"/>
    </row>
    <row r="59" spans="1:9" ht="15" hidden="1" customHeight="1">
      <c r="A59" s="55"/>
      <c r="B59" s="7"/>
      <c r="C59" s="7"/>
      <c r="D59" s="7"/>
      <c r="E59" s="56"/>
      <c r="F59" s="57"/>
    </row>
    <row r="60" spans="1:9" ht="15" hidden="1" customHeight="1">
      <c r="A60" s="55"/>
      <c r="B60" s="7"/>
      <c r="C60" s="7"/>
      <c r="D60" s="7"/>
      <c r="E60" s="56"/>
      <c r="F60" s="57"/>
    </row>
    <row r="61" spans="1:9" ht="15" hidden="1" customHeight="1">
      <c r="A61" s="55"/>
      <c r="B61" s="7"/>
      <c r="C61" s="7"/>
      <c r="D61" s="7"/>
      <c r="E61" s="56"/>
      <c r="F61" s="57"/>
    </row>
    <row r="62" spans="1:9" ht="15" hidden="1" customHeight="1">
      <c r="A62" s="58"/>
      <c r="B62" s="48"/>
      <c r="C62" s="48"/>
      <c r="D62" s="48"/>
      <c r="E62" s="59"/>
      <c r="F62" s="60"/>
    </row>
    <row r="63" spans="1:9" ht="15" customHeight="1"/>
    <row r="64" spans="1:9">
      <c r="A64" s="13" t="s">
        <v>50</v>
      </c>
      <c r="B64" s="14"/>
      <c r="C64" s="15" t="s">
        <v>21</v>
      </c>
      <c r="D64" s="14"/>
      <c r="E64" s="16" t="s">
        <v>51</v>
      </c>
      <c r="F64" s="17" t="s">
        <v>52</v>
      </c>
    </row>
    <row r="65" spans="1:9" ht="15" customHeight="1" thickBot="1">
      <c r="A65" s="18" t="s">
        <v>53</v>
      </c>
      <c r="B65" s="19" t="s">
        <v>54</v>
      </c>
      <c r="C65" s="19" t="s">
        <v>3</v>
      </c>
      <c r="D65" s="19" t="s">
        <v>4</v>
      </c>
      <c r="E65" s="20"/>
      <c r="F65" s="21"/>
      <c r="H65" s="22" t="s">
        <v>21</v>
      </c>
      <c r="I65" s="22"/>
    </row>
    <row r="66" spans="1:9" ht="15" customHeight="1">
      <c r="A66" s="37">
        <v>41458</v>
      </c>
      <c r="B66" s="7" t="s">
        <v>56</v>
      </c>
      <c r="C66" s="25">
        <v>150000</v>
      </c>
      <c r="D66" s="25"/>
      <c r="E66" s="26">
        <f>+C66-D66</f>
        <v>150000</v>
      </c>
      <c r="F66" s="63"/>
      <c r="H66" s="28">
        <v>150000</v>
      </c>
      <c r="I66" s="29">
        <v>800</v>
      </c>
    </row>
    <row r="67" spans="1:9" ht="15" customHeight="1">
      <c r="A67" s="37">
        <v>41461</v>
      </c>
      <c r="B67" s="7" t="s">
        <v>62</v>
      </c>
      <c r="C67" s="8"/>
      <c r="D67" s="8">
        <v>800</v>
      </c>
      <c r="E67" s="33">
        <f>+E66+C67-D67</f>
        <v>149200</v>
      </c>
      <c r="F67" s="38"/>
      <c r="H67" s="39">
        <v>47700</v>
      </c>
      <c r="I67" s="40">
        <v>25000</v>
      </c>
    </row>
    <row r="68" spans="1:9" ht="15" customHeight="1" thickBot="1">
      <c r="A68" s="37">
        <v>41479</v>
      </c>
      <c r="B68" s="7" t="s">
        <v>63</v>
      </c>
      <c r="C68" s="8"/>
      <c r="D68" s="8">
        <v>25000</v>
      </c>
      <c r="E68" s="33">
        <f>+E67+C68-D68</f>
        <v>124200</v>
      </c>
      <c r="F68" s="38"/>
      <c r="H68" s="41"/>
      <c r="I68" s="42"/>
    </row>
    <row r="69" spans="1:9" ht="15" customHeight="1">
      <c r="A69" s="37">
        <v>41481</v>
      </c>
      <c r="B69" s="7" t="s">
        <v>60</v>
      </c>
      <c r="C69" s="8">
        <v>47700</v>
      </c>
      <c r="D69" s="8"/>
      <c r="E69" s="45">
        <f>+E68+C69-D69</f>
        <v>171900</v>
      </c>
      <c r="F69" s="38"/>
      <c r="H69" s="35">
        <f>+H66+H67+H68</f>
        <v>197700</v>
      </c>
      <c r="I69" s="36">
        <f>+I66+I67+I68</f>
        <v>25800</v>
      </c>
    </row>
    <row r="70" spans="1:9" ht="15" customHeight="1">
      <c r="A70" s="37"/>
      <c r="B70" s="7"/>
      <c r="C70" s="8"/>
      <c r="D70" s="8"/>
      <c r="E70" s="45"/>
      <c r="F70" s="38"/>
      <c r="H70" s="44">
        <f>+H69-I69</f>
        <v>171900</v>
      </c>
      <c r="I70" s="54"/>
    </row>
    <row r="71" spans="1:9" ht="15" customHeight="1">
      <c r="A71" s="46"/>
      <c r="B71" s="7"/>
      <c r="C71" s="8"/>
      <c r="D71" s="8"/>
      <c r="E71" s="33"/>
      <c r="F71" s="38"/>
      <c r="H71" s="44" t="s">
        <v>59</v>
      </c>
      <c r="I71" s="54"/>
    </row>
    <row r="72" spans="1:9" ht="15" customHeight="1">
      <c r="A72" s="46"/>
      <c r="B72" s="7"/>
      <c r="C72" s="8"/>
      <c r="D72" s="8"/>
      <c r="E72" s="33"/>
      <c r="F72" s="38"/>
      <c r="H72" s="39"/>
      <c r="I72" s="40"/>
    </row>
    <row r="73" spans="1:9" ht="15" customHeight="1">
      <c r="A73" s="46"/>
      <c r="B73" s="7"/>
      <c r="C73" s="8"/>
      <c r="D73" s="8"/>
      <c r="E73" s="33"/>
      <c r="F73" s="38"/>
      <c r="H73" s="39"/>
      <c r="I73" s="40"/>
    </row>
    <row r="74" spans="1:9" ht="15" hidden="1" customHeight="1">
      <c r="A74" s="46"/>
      <c r="B74" s="7"/>
      <c r="C74" s="8"/>
      <c r="D74" s="8"/>
      <c r="E74" s="33"/>
      <c r="F74" s="38"/>
    </row>
    <row r="75" spans="1:9" ht="15" hidden="1" customHeight="1">
      <c r="A75" s="46"/>
      <c r="B75" s="7"/>
      <c r="C75" s="8"/>
      <c r="D75" s="8"/>
      <c r="E75" s="33"/>
      <c r="F75" s="38"/>
    </row>
    <row r="76" spans="1:9" ht="15" hidden="1" customHeight="1">
      <c r="A76" s="46"/>
      <c r="B76" s="7"/>
      <c r="C76" s="8"/>
      <c r="D76" s="8"/>
      <c r="E76" s="33"/>
      <c r="F76" s="38"/>
    </row>
    <row r="77" spans="1:9" ht="15" hidden="1" customHeight="1">
      <c r="A77" s="47"/>
      <c r="B77" s="48"/>
      <c r="C77" s="49"/>
      <c r="D77" s="49"/>
      <c r="E77" s="50"/>
      <c r="F77" s="51"/>
    </row>
    <row r="78" spans="1:9" ht="15" customHeight="1">
      <c r="A78" s="52"/>
      <c r="B78" s="52"/>
      <c r="C78" s="52"/>
      <c r="D78" s="52"/>
      <c r="E78" s="52"/>
      <c r="F78" s="52"/>
    </row>
    <row r="79" spans="1:9">
      <c r="A79" s="13" t="s">
        <v>50</v>
      </c>
      <c r="B79" s="14"/>
      <c r="C79" s="15" t="s">
        <v>29</v>
      </c>
      <c r="D79" s="14"/>
      <c r="E79" s="16" t="s">
        <v>51</v>
      </c>
      <c r="F79" s="17" t="s">
        <v>52</v>
      </c>
    </row>
    <row r="80" spans="1:9" ht="15" customHeight="1" thickBot="1">
      <c r="A80" s="18" t="s">
        <v>53</v>
      </c>
      <c r="B80" s="19" t="s">
        <v>54</v>
      </c>
      <c r="C80" s="19" t="s">
        <v>3</v>
      </c>
      <c r="D80" s="19" t="s">
        <v>4</v>
      </c>
      <c r="E80" s="20"/>
      <c r="F80" s="21"/>
      <c r="H80" s="22" t="s">
        <v>29</v>
      </c>
      <c r="I80" s="22"/>
    </row>
    <row r="81" spans="1:9" ht="15" customHeight="1">
      <c r="A81" s="37">
        <v>41460</v>
      </c>
      <c r="B81" s="24" t="s">
        <v>64</v>
      </c>
      <c r="C81" s="25">
        <v>287336</v>
      </c>
      <c r="D81" s="25"/>
      <c r="E81" s="26">
        <f>+C81-D81</f>
        <v>287336</v>
      </c>
      <c r="F81" s="63"/>
      <c r="H81" s="28">
        <v>287336</v>
      </c>
      <c r="I81" s="29">
        <v>100000</v>
      </c>
    </row>
    <row r="82" spans="1:9" ht="15" customHeight="1">
      <c r="A82" s="37">
        <v>41456</v>
      </c>
      <c r="B82" s="31" t="s">
        <v>65</v>
      </c>
      <c r="C82" s="32">
        <v>126025</v>
      </c>
      <c r="D82" s="32"/>
      <c r="E82" s="64">
        <f>+E81+C82</f>
        <v>413361</v>
      </c>
      <c r="F82" s="65"/>
      <c r="H82" s="35">
        <f>+C82</f>
        <v>126025</v>
      </c>
      <c r="I82" s="36"/>
    </row>
    <row r="83" spans="1:9" ht="15" customHeight="1">
      <c r="A83" s="37">
        <v>41465</v>
      </c>
      <c r="B83" s="7" t="s">
        <v>66</v>
      </c>
      <c r="C83" s="8"/>
      <c r="D83" s="8">
        <v>100000</v>
      </c>
      <c r="E83" s="33">
        <f>+E82-D83</f>
        <v>313361</v>
      </c>
      <c r="F83" s="38"/>
      <c r="H83" s="39"/>
      <c r="I83" s="40">
        <v>91000</v>
      </c>
    </row>
    <row r="84" spans="1:9" ht="15" customHeight="1" thickBot="1">
      <c r="A84" s="37">
        <v>41467</v>
      </c>
      <c r="B84" s="7" t="s">
        <v>66</v>
      </c>
      <c r="C84" s="8"/>
      <c r="D84" s="8">
        <v>91000</v>
      </c>
      <c r="E84" s="33">
        <f>+E83-D84</f>
        <v>222361</v>
      </c>
      <c r="F84" s="38"/>
      <c r="H84" s="41"/>
      <c r="I84" s="42"/>
    </row>
    <row r="85" spans="1:9" ht="15" customHeight="1">
      <c r="A85" s="37"/>
      <c r="B85" s="7"/>
      <c r="C85" s="8"/>
      <c r="D85" s="8"/>
      <c r="E85" s="45">
        <f>+E84+C85-D85</f>
        <v>222361</v>
      </c>
      <c r="F85" s="38"/>
      <c r="H85" s="35">
        <f>+H81+H82</f>
        <v>413361</v>
      </c>
      <c r="I85" s="36">
        <f>+I81+I83+I84</f>
        <v>191000</v>
      </c>
    </row>
    <row r="86" spans="1:9" ht="15" customHeight="1">
      <c r="A86" s="37"/>
      <c r="B86" s="7"/>
      <c r="C86" s="8"/>
      <c r="D86" s="8"/>
      <c r="E86" s="45"/>
      <c r="F86" s="38"/>
      <c r="H86" s="44">
        <f>+H85-I85</f>
        <v>222361</v>
      </c>
      <c r="I86" s="54"/>
    </row>
    <row r="87" spans="1:9" ht="15" customHeight="1">
      <c r="A87" s="46"/>
      <c r="B87" s="7"/>
      <c r="C87" s="8"/>
      <c r="D87" s="8"/>
      <c r="E87" s="33"/>
      <c r="F87" s="38"/>
      <c r="H87" s="44" t="s">
        <v>59</v>
      </c>
      <c r="I87" s="54"/>
    </row>
    <row r="88" spans="1:9" ht="15" customHeight="1">
      <c r="A88" s="46"/>
      <c r="B88" s="7"/>
      <c r="C88" s="8"/>
      <c r="D88" s="8"/>
      <c r="E88" s="33"/>
      <c r="F88" s="38"/>
      <c r="H88" s="39"/>
      <c r="I88" s="40"/>
    </row>
    <row r="89" spans="1:9" ht="15" customHeight="1">
      <c r="A89" s="55"/>
      <c r="B89" s="7"/>
      <c r="C89" s="7"/>
      <c r="D89" s="7"/>
      <c r="E89" s="56"/>
      <c r="F89" s="57"/>
      <c r="H89" s="39"/>
      <c r="I89" s="40"/>
    </row>
    <row r="90" spans="1:9" ht="15" hidden="1" customHeight="1">
      <c r="A90" s="55"/>
      <c r="B90" s="7"/>
      <c r="C90" s="7"/>
      <c r="D90" s="7"/>
      <c r="E90" s="56"/>
      <c r="F90" s="57"/>
    </row>
    <row r="91" spans="1:9" ht="15" hidden="1" customHeight="1">
      <c r="A91" s="55"/>
      <c r="B91" s="7"/>
      <c r="C91" s="7"/>
      <c r="D91" s="7"/>
      <c r="E91" s="56"/>
      <c r="F91" s="57"/>
    </row>
    <row r="92" spans="1:9" ht="15" hidden="1" customHeight="1">
      <c r="A92" s="55"/>
      <c r="B92" s="7"/>
      <c r="C92" s="7"/>
      <c r="D92" s="7"/>
      <c r="E92" s="56"/>
      <c r="F92" s="57"/>
    </row>
    <row r="93" spans="1:9" ht="15" hidden="1" customHeight="1">
      <c r="A93" s="58"/>
      <c r="B93" s="48"/>
      <c r="C93" s="48"/>
      <c r="D93" s="48"/>
      <c r="E93" s="59"/>
      <c r="F93" s="60"/>
    </row>
    <row r="94" spans="1:9" ht="15" customHeight="1"/>
    <row r="95" spans="1:9">
      <c r="A95" s="13" t="s">
        <v>50</v>
      </c>
      <c r="B95" s="14"/>
      <c r="C95" s="15" t="s">
        <v>12</v>
      </c>
      <c r="D95" s="14"/>
      <c r="E95" s="16" t="s">
        <v>51</v>
      </c>
      <c r="F95" s="17" t="s">
        <v>52</v>
      </c>
    </row>
    <row r="96" spans="1:9" ht="15" customHeight="1" thickBot="1">
      <c r="A96" s="18" t="s">
        <v>53</v>
      </c>
      <c r="B96" s="19" t="s">
        <v>54</v>
      </c>
      <c r="C96" s="19" t="s">
        <v>3</v>
      </c>
      <c r="D96" s="19" t="s">
        <v>4</v>
      </c>
      <c r="E96" s="20"/>
      <c r="F96" s="21"/>
      <c r="H96" s="22" t="s">
        <v>12</v>
      </c>
      <c r="I96" s="22"/>
    </row>
    <row r="97" spans="1:9" ht="15" customHeight="1" thickBot="1">
      <c r="A97" s="37">
        <f>+A82</f>
        <v>41456</v>
      </c>
      <c r="B97" s="66" t="str">
        <f>+B82</f>
        <v>Boleta Nº 01</v>
      </c>
      <c r="C97" s="25">
        <v>27725</v>
      </c>
      <c r="D97" s="25"/>
      <c r="E97" s="26">
        <f>+C97</f>
        <v>27725</v>
      </c>
      <c r="F97" s="67"/>
      <c r="H97" s="28">
        <f>+E97</f>
        <v>27725</v>
      </c>
      <c r="I97" s="68"/>
    </row>
    <row r="98" spans="1:9" ht="15" customHeight="1">
      <c r="A98" s="37">
        <v>41460</v>
      </c>
      <c r="B98" s="24" t="s">
        <v>64</v>
      </c>
      <c r="C98" s="25">
        <v>63214</v>
      </c>
      <c r="D98" s="25"/>
      <c r="E98" s="26">
        <f>+E97+C98</f>
        <v>90939</v>
      </c>
      <c r="F98" s="27"/>
      <c r="H98" s="28">
        <v>63214</v>
      </c>
      <c r="I98" s="29"/>
    </row>
    <row r="99" spans="1:9" ht="15" customHeight="1">
      <c r="A99" s="37">
        <v>41470</v>
      </c>
      <c r="B99" s="7" t="s">
        <v>67</v>
      </c>
      <c r="C99" s="8">
        <v>1262</v>
      </c>
      <c r="D99" s="8"/>
      <c r="E99" s="45">
        <f>+E98+C99-D99</f>
        <v>92201</v>
      </c>
      <c r="F99" s="38"/>
      <c r="H99" s="39">
        <v>1262</v>
      </c>
      <c r="I99" s="40"/>
    </row>
    <row r="100" spans="1:9" ht="15" customHeight="1" thickBot="1">
      <c r="A100" s="37"/>
      <c r="B100" s="7"/>
      <c r="C100" s="8"/>
      <c r="D100" s="8"/>
      <c r="E100" s="33"/>
      <c r="F100" s="38"/>
      <c r="H100" s="41"/>
      <c r="I100" s="42"/>
    </row>
    <row r="101" spans="1:9" ht="15" customHeight="1">
      <c r="A101" s="37"/>
      <c r="B101" s="7"/>
      <c r="C101" s="8"/>
      <c r="D101" s="8"/>
      <c r="E101" s="45"/>
      <c r="F101" s="38"/>
      <c r="H101" s="35">
        <f>+H98+H99+H100+H97</f>
        <v>92201</v>
      </c>
      <c r="I101" s="36">
        <f>+I98+I99+I100</f>
        <v>0</v>
      </c>
    </row>
    <row r="102" spans="1:9" ht="15" customHeight="1">
      <c r="A102" s="37"/>
      <c r="B102" s="7"/>
      <c r="C102" s="8"/>
      <c r="D102" s="8"/>
      <c r="E102" s="45"/>
      <c r="F102" s="38"/>
      <c r="H102" s="44">
        <f>+H101-I101</f>
        <v>92201</v>
      </c>
      <c r="I102" s="40"/>
    </row>
    <row r="103" spans="1:9" ht="15" customHeight="1">
      <c r="A103" s="46"/>
      <c r="B103" s="7"/>
      <c r="C103" s="8"/>
      <c r="D103" s="8"/>
      <c r="E103" s="33"/>
      <c r="F103" s="38"/>
      <c r="H103" s="44" t="s">
        <v>59</v>
      </c>
      <c r="I103" s="40"/>
    </row>
    <row r="104" spans="1:9" ht="15" customHeight="1">
      <c r="A104" s="46"/>
      <c r="B104" s="7"/>
      <c r="C104" s="8"/>
      <c r="D104" s="8"/>
      <c r="E104" s="33"/>
      <c r="F104" s="38"/>
      <c r="H104" s="39"/>
      <c r="I104" s="40"/>
    </row>
    <row r="105" spans="1:9" ht="15" customHeight="1">
      <c r="A105" s="55"/>
      <c r="B105" s="7"/>
      <c r="C105" s="7"/>
      <c r="D105" s="7"/>
      <c r="E105" s="56"/>
      <c r="F105" s="57"/>
      <c r="H105" s="39"/>
      <c r="I105" s="40"/>
    </row>
    <row r="106" spans="1:9" ht="15" hidden="1" customHeight="1">
      <c r="A106" s="55"/>
      <c r="B106" s="7"/>
      <c r="C106" s="7"/>
      <c r="D106" s="7"/>
      <c r="E106" s="56"/>
      <c r="F106" s="57"/>
    </row>
    <row r="107" spans="1:9" ht="15" hidden="1" customHeight="1">
      <c r="A107" s="55"/>
      <c r="B107" s="7"/>
      <c r="C107" s="7"/>
      <c r="D107" s="7"/>
      <c r="E107" s="56"/>
      <c r="F107" s="57"/>
    </row>
    <row r="108" spans="1:9" ht="15" hidden="1" customHeight="1">
      <c r="A108" s="55"/>
      <c r="B108" s="7"/>
      <c r="C108" s="7"/>
      <c r="D108" s="7"/>
      <c r="E108" s="56"/>
      <c r="F108" s="57"/>
    </row>
    <row r="109" spans="1:9" ht="15" hidden="1" customHeight="1">
      <c r="A109" s="58"/>
      <c r="B109" s="48"/>
      <c r="C109" s="48"/>
      <c r="D109" s="48"/>
      <c r="E109" s="59"/>
      <c r="F109" s="60"/>
    </row>
    <row r="110" spans="1:9" ht="15" customHeight="1"/>
    <row r="111" spans="1:9">
      <c r="A111" s="13" t="s">
        <v>50</v>
      </c>
      <c r="B111" s="14"/>
      <c r="C111" s="15" t="s">
        <v>25</v>
      </c>
      <c r="D111" s="14"/>
      <c r="E111" s="16" t="s">
        <v>51</v>
      </c>
      <c r="F111" s="17" t="s">
        <v>52</v>
      </c>
    </row>
    <row r="112" spans="1:9" ht="15" customHeight="1" thickBot="1">
      <c r="A112" s="18" t="s">
        <v>53</v>
      </c>
      <c r="B112" s="19" t="s">
        <v>54</v>
      </c>
      <c r="C112" s="19" t="s">
        <v>3</v>
      </c>
      <c r="D112" s="19" t="s">
        <v>4</v>
      </c>
      <c r="E112" s="20"/>
      <c r="F112" s="21"/>
      <c r="H112" s="22" t="s">
        <v>25</v>
      </c>
      <c r="I112" s="22"/>
    </row>
    <row r="113" spans="1:9" ht="15" customHeight="1">
      <c r="A113" s="37">
        <v>41465</v>
      </c>
      <c r="B113" s="7" t="s">
        <v>68</v>
      </c>
      <c r="C113" s="25"/>
      <c r="D113" s="25">
        <v>26400</v>
      </c>
      <c r="E113" s="26"/>
      <c r="F113" s="61">
        <f>+D113-C113</f>
        <v>26400</v>
      </c>
      <c r="H113" s="28"/>
      <c r="I113" s="29">
        <v>26400</v>
      </c>
    </row>
    <row r="114" spans="1:9" ht="15" customHeight="1">
      <c r="A114" s="37">
        <v>41467</v>
      </c>
      <c r="B114" s="7" t="s">
        <v>57</v>
      </c>
      <c r="C114" s="8"/>
      <c r="D114" s="8">
        <v>16591</v>
      </c>
      <c r="E114" s="33"/>
      <c r="F114" s="62">
        <f>+F113+D114-C114</f>
        <v>42991</v>
      </c>
      <c r="H114" s="39"/>
      <c r="I114" s="40">
        <f>+D114</f>
        <v>16591</v>
      </c>
    </row>
    <row r="115" spans="1:9" ht="15" customHeight="1" thickBot="1">
      <c r="A115" s="37"/>
      <c r="B115" s="7"/>
      <c r="C115" s="8"/>
      <c r="D115" s="8"/>
      <c r="E115" s="33"/>
      <c r="F115" s="38"/>
      <c r="H115" s="41"/>
      <c r="I115" s="42"/>
    </row>
    <row r="116" spans="1:9" ht="15" customHeight="1">
      <c r="A116" s="37"/>
      <c r="B116" s="7"/>
      <c r="C116" s="8"/>
      <c r="D116" s="8"/>
      <c r="E116" s="33"/>
      <c r="F116" s="38"/>
      <c r="H116" s="35">
        <f>+H113+H114+H115</f>
        <v>0</v>
      </c>
      <c r="I116" s="36">
        <f>+I113+I114+I115</f>
        <v>42991</v>
      </c>
    </row>
    <row r="117" spans="1:9" ht="15" customHeight="1">
      <c r="A117" s="37"/>
      <c r="B117" s="7"/>
      <c r="C117" s="8"/>
      <c r="D117" s="8"/>
      <c r="E117" s="45"/>
      <c r="F117" s="38"/>
      <c r="H117" s="44"/>
      <c r="I117" s="54">
        <f>+I116-H116</f>
        <v>42991</v>
      </c>
    </row>
    <row r="118" spans="1:9" ht="15" customHeight="1">
      <c r="A118" s="46"/>
      <c r="B118" s="7"/>
      <c r="C118" s="8"/>
      <c r="D118" s="8"/>
      <c r="E118" s="33"/>
      <c r="F118" s="38"/>
      <c r="H118" s="44"/>
      <c r="I118" s="54" t="s">
        <v>61</v>
      </c>
    </row>
    <row r="119" spans="1:9" ht="15" customHeight="1">
      <c r="A119" s="46"/>
      <c r="B119" s="7"/>
      <c r="C119" s="8"/>
      <c r="D119" s="8"/>
      <c r="E119" s="33"/>
      <c r="F119" s="38"/>
      <c r="H119" s="39"/>
      <c r="I119" s="40"/>
    </row>
    <row r="120" spans="1:9" ht="15" customHeight="1">
      <c r="A120" s="55"/>
      <c r="B120" s="7"/>
      <c r="C120" s="7"/>
      <c r="D120" s="7"/>
      <c r="E120" s="56"/>
      <c r="F120" s="57"/>
      <c r="H120" s="39"/>
      <c r="I120" s="40"/>
    </row>
    <row r="121" spans="1:9" ht="15" customHeight="1"/>
    <row r="122" spans="1:9">
      <c r="A122" s="13" t="s">
        <v>50</v>
      </c>
      <c r="B122" s="14"/>
      <c r="C122" s="15" t="s">
        <v>17</v>
      </c>
      <c r="D122" s="14"/>
      <c r="E122" s="16" t="s">
        <v>51</v>
      </c>
      <c r="F122" s="17" t="s">
        <v>52</v>
      </c>
    </row>
    <row r="123" spans="1:9" ht="15" customHeight="1" thickBot="1">
      <c r="A123" s="18" t="s">
        <v>53</v>
      </c>
      <c r="B123" s="19" t="s">
        <v>54</v>
      </c>
      <c r="C123" s="19" t="s">
        <v>3</v>
      </c>
      <c r="D123" s="19" t="s">
        <v>4</v>
      </c>
      <c r="E123" s="20"/>
      <c r="F123" s="21"/>
      <c r="H123" s="22" t="s">
        <v>17</v>
      </c>
      <c r="I123" s="22"/>
    </row>
    <row r="124" spans="1:9" ht="15" customHeight="1">
      <c r="A124" s="37">
        <v>41460</v>
      </c>
      <c r="B124" s="24" t="s">
        <v>64</v>
      </c>
      <c r="C124" s="25"/>
      <c r="D124" s="25">
        <v>350550</v>
      </c>
      <c r="E124" s="69"/>
      <c r="F124" s="61">
        <f>+D124-C124</f>
        <v>350550</v>
      </c>
      <c r="H124" s="28">
        <v>357550</v>
      </c>
      <c r="I124" s="29">
        <v>350550</v>
      </c>
    </row>
    <row r="125" spans="1:9" ht="15" customHeight="1">
      <c r="A125" s="37">
        <v>41470</v>
      </c>
      <c r="B125" s="7" t="s">
        <v>67</v>
      </c>
      <c r="C125" s="8"/>
      <c r="D125" s="8">
        <v>7000</v>
      </c>
      <c r="E125" s="45"/>
      <c r="F125" s="38">
        <f>+F124+D125-C125</f>
        <v>357550</v>
      </c>
      <c r="H125" s="39"/>
      <c r="I125" s="40">
        <v>7000</v>
      </c>
    </row>
    <row r="126" spans="1:9" ht="15" customHeight="1" thickBot="1">
      <c r="A126" s="37">
        <v>41470</v>
      </c>
      <c r="B126" s="7" t="s">
        <v>69</v>
      </c>
      <c r="C126" s="8">
        <v>357550</v>
      </c>
      <c r="D126" s="8"/>
      <c r="E126" s="33"/>
      <c r="F126" s="62">
        <f>+F125+D126-C126</f>
        <v>0</v>
      </c>
      <c r="H126" s="41"/>
      <c r="I126" s="42"/>
    </row>
    <row r="127" spans="1:9" ht="15" customHeight="1">
      <c r="A127" s="37"/>
      <c r="B127" s="7"/>
      <c r="C127" s="8"/>
      <c r="D127" s="8"/>
      <c r="E127" s="33"/>
      <c r="F127" s="38"/>
      <c r="H127" s="35">
        <f>+H124+H125+H126</f>
        <v>357550</v>
      </c>
      <c r="I127" s="36">
        <f>+I124+I125+I126</f>
        <v>357550</v>
      </c>
    </row>
    <row r="128" spans="1:9" ht="15" customHeight="1">
      <c r="A128" s="37"/>
      <c r="B128" s="7"/>
      <c r="C128" s="8"/>
      <c r="D128" s="8"/>
      <c r="E128" s="45"/>
      <c r="F128" s="38"/>
      <c r="H128" s="44"/>
      <c r="I128" s="54">
        <f>+I127-H127</f>
        <v>0</v>
      </c>
    </row>
    <row r="129" spans="1:9" ht="15" customHeight="1">
      <c r="A129" s="46"/>
      <c r="B129" s="7"/>
      <c r="C129" s="8"/>
      <c r="D129" s="8"/>
      <c r="E129" s="33"/>
      <c r="F129" s="38"/>
      <c r="H129" s="44"/>
      <c r="I129" s="54" t="s">
        <v>70</v>
      </c>
    </row>
    <row r="130" spans="1:9" ht="15" customHeight="1">
      <c r="A130" s="46"/>
      <c r="B130" s="7"/>
      <c r="C130" s="8"/>
      <c r="D130" s="8"/>
      <c r="E130" s="33"/>
      <c r="F130" s="38"/>
      <c r="H130" s="39"/>
      <c r="I130" s="40"/>
    </row>
    <row r="131" spans="1:9" ht="15" customHeight="1">
      <c r="A131" s="55"/>
      <c r="B131" s="7"/>
      <c r="C131" s="7"/>
      <c r="D131" s="7"/>
      <c r="E131" s="56"/>
      <c r="F131" s="57"/>
      <c r="H131" s="39"/>
      <c r="I131" s="40"/>
    </row>
    <row r="132" spans="1:9" ht="15" customHeight="1"/>
    <row r="133" spans="1:9">
      <c r="A133" s="13" t="s">
        <v>50</v>
      </c>
      <c r="B133" s="14"/>
      <c r="C133" s="15" t="s">
        <v>71</v>
      </c>
      <c r="D133" s="14"/>
      <c r="E133" s="16" t="s">
        <v>51</v>
      </c>
      <c r="F133" s="17" t="s">
        <v>52</v>
      </c>
    </row>
    <row r="134" spans="1:9" ht="15" customHeight="1" thickBot="1">
      <c r="A134" s="18" t="s">
        <v>53</v>
      </c>
      <c r="B134" s="19" t="s">
        <v>54</v>
      </c>
      <c r="C134" s="19" t="s">
        <v>3</v>
      </c>
      <c r="D134" s="19" t="s">
        <v>4</v>
      </c>
      <c r="E134" s="20"/>
      <c r="F134" s="21"/>
      <c r="H134" s="22" t="s">
        <v>71</v>
      </c>
      <c r="I134" s="22"/>
    </row>
    <row r="135" spans="1:9" ht="15" customHeight="1">
      <c r="A135" s="37">
        <v>41461</v>
      </c>
      <c r="B135" s="7" t="s">
        <v>62</v>
      </c>
      <c r="C135" s="25">
        <v>800</v>
      </c>
      <c r="D135" s="25"/>
      <c r="E135" s="53">
        <f>+C135-D135</f>
        <v>800</v>
      </c>
      <c r="F135" s="63"/>
      <c r="H135" s="28">
        <v>800</v>
      </c>
      <c r="I135" s="29"/>
    </row>
    <row r="136" spans="1:9" ht="15" customHeight="1">
      <c r="A136" s="37"/>
      <c r="B136" s="7"/>
      <c r="C136" s="8"/>
      <c r="D136" s="8"/>
      <c r="E136" s="33"/>
      <c r="F136" s="62"/>
      <c r="H136" s="39"/>
      <c r="I136" s="40"/>
    </row>
    <row r="137" spans="1:9" ht="15" customHeight="1" thickBot="1">
      <c r="A137" s="37"/>
      <c r="B137" s="7"/>
      <c r="C137" s="8"/>
      <c r="D137" s="8"/>
      <c r="E137" s="33"/>
      <c r="F137" s="38"/>
      <c r="H137" s="41"/>
      <c r="I137" s="42"/>
    </row>
    <row r="138" spans="1:9" ht="15" customHeight="1">
      <c r="A138" s="37"/>
      <c r="B138" s="7"/>
      <c r="C138" s="8"/>
      <c r="D138" s="8"/>
      <c r="E138" s="45"/>
      <c r="F138" s="38"/>
      <c r="H138" s="35">
        <f>+H135+H136+H137</f>
        <v>800</v>
      </c>
      <c r="I138" s="36">
        <f>+I135+I136+I137</f>
        <v>0</v>
      </c>
    </row>
    <row r="139" spans="1:9" ht="15" customHeight="1">
      <c r="A139" s="37"/>
      <c r="B139" s="7"/>
      <c r="C139" s="8"/>
      <c r="D139" s="8"/>
      <c r="E139" s="45"/>
      <c r="F139" s="38"/>
      <c r="H139" s="44">
        <f>+H138-I138</f>
        <v>800</v>
      </c>
      <c r="I139" s="54"/>
    </row>
    <row r="140" spans="1:9" ht="15" customHeight="1">
      <c r="A140" s="46"/>
      <c r="B140" s="7"/>
      <c r="C140" s="8"/>
      <c r="D140" s="8"/>
      <c r="E140" s="33"/>
      <c r="F140" s="38"/>
      <c r="H140" s="44" t="s">
        <v>59</v>
      </c>
      <c r="I140" s="54"/>
    </row>
    <row r="141" spans="1:9" ht="15" customHeight="1">
      <c r="A141" s="46"/>
      <c r="B141" s="7"/>
      <c r="C141" s="8"/>
      <c r="D141" s="8"/>
      <c r="E141" s="33"/>
      <c r="F141" s="38"/>
      <c r="H141" s="39"/>
      <c r="I141" s="40"/>
    </row>
    <row r="142" spans="1:9" ht="15" customHeight="1">
      <c r="A142" s="55"/>
      <c r="B142" s="7"/>
      <c r="C142" s="7"/>
      <c r="D142" s="7"/>
      <c r="E142" s="56"/>
      <c r="F142" s="57"/>
      <c r="H142" s="39"/>
      <c r="I142" s="40"/>
    </row>
    <row r="143" spans="1:9" ht="15" customHeight="1"/>
    <row r="144" spans="1:9">
      <c r="A144" s="13" t="s">
        <v>50</v>
      </c>
      <c r="B144" s="14"/>
      <c r="C144" s="15" t="s">
        <v>24</v>
      </c>
      <c r="D144" s="14"/>
      <c r="E144" s="16" t="s">
        <v>51</v>
      </c>
      <c r="F144" s="17" t="s">
        <v>52</v>
      </c>
    </row>
    <row r="145" spans="1:9" ht="15" customHeight="1" thickBot="1">
      <c r="A145" s="18" t="s">
        <v>53</v>
      </c>
      <c r="B145" s="19" t="s">
        <v>54</v>
      </c>
      <c r="C145" s="19" t="s">
        <v>3</v>
      </c>
      <c r="D145" s="19" t="s">
        <v>4</v>
      </c>
      <c r="E145" s="20"/>
      <c r="F145" s="21"/>
      <c r="H145" s="22" t="s">
        <v>24</v>
      </c>
      <c r="I145" s="22"/>
    </row>
    <row r="146" spans="1:9" ht="15" customHeight="1">
      <c r="A146" s="37">
        <v>41465</v>
      </c>
      <c r="B146" s="7" t="s">
        <v>68</v>
      </c>
      <c r="C146" s="25">
        <v>146400</v>
      </c>
      <c r="D146" s="25"/>
      <c r="E146" s="26">
        <f>+C146-D146</f>
        <v>146400</v>
      </c>
      <c r="F146" s="63"/>
      <c r="H146" s="28">
        <v>146400</v>
      </c>
      <c r="I146" s="29">
        <v>73200</v>
      </c>
    </row>
    <row r="147" spans="1:9" ht="15" customHeight="1">
      <c r="A147" s="37">
        <v>41475</v>
      </c>
      <c r="B147" s="7" t="s">
        <v>58</v>
      </c>
      <c r="C147" s="8"/>
      <c r="D147" s="8">
        <v>73200</v>
      </c>
      <c r="E147" s="45">
        <f>+E146+C147-D147</f>
        <v>73200</v>
      </c>
      <c r="F147" s="62"/>
      <c r="H147" s="39"/>
      <c r="I147" s="40"/>
    </row>
    <row r="148" spans="1:9" ht="15" customHeight="1" thickBot="1">
      <c r="A148" s="37"/>
      <c r="B148" s="7"/>
      <c r="C148" s="8"/>
      <c r="D148" s="8"/>
      <c r="E148" s="33"/>
      <c r="F148" s="38"/>
      <c r="H148" s="41"/>
      <c r="I148" s="42"/>
    </row>
    <row r="149" spans="1:9" ht="15" customHeight="1">
      <c r="A149" s="37"/>
      <c r="B149" s="7"/>
      <c r="C149" s="8"/>
      <c r="D149" s="8"/>
      <c r="E149" s="45"/>
      <c r="F149" s="38"/>
      <c r="H149" s="35">
        <f>+H146+H147+H148</f>
        <v>146400</v>
      </c>
      <c r="I149" s="36">
        <f>+I146+I147+I148</f>
        <v>73200</v>
      </c>
    </row>
    <row r="150" spans="1:9" ht="15" customHeight="1">
      <c r="A150" s="37"/>
      <c r="B150" s="7"/>
      <c r="C150" s="8"/>
      <c r="D150" s="8"/>
      <c r="E150" s="45"/>
      <c r="F150" s="38"/>
      <c r="H150" s="44">
        <f>+H149-I149</f>
        <v>73200</v>
      </c>
      <c r="I150" s="54"/>
    </row>
    <row r="151" spans="1:9" ht="15" customHeight="1">
      <c r="A151" s="46"/>
      <c r="B151" s="7"/>
      <c r="C151" s="8"/>
      <c r="D151" s="8"/>
      <c r="E151" s="33"/>
      <c r="F151" s="38"/>
      <c r="H151" s="44" t="s">
        <v>59</v>
      </c>
      <c r="I151" s="54"/>
    </row>
    <row r="152" spans="1:9" ht="15" customHeight="1">
      <c r="A152" s="46"/>
      <c r="B152" s="7"/>
      <c r="C152" s="8"/>
      <c r="D152" s="8"/>
      <c r="E152" s="33"/>
      <c r="F152" s="38"/>
      <c r="H152" s="39"/>
      <c r="I152" s="40"/>
    </row>
    <row r="153" spans="1:9" ht="15" customHeight="1">
      <c r="A153" s="55"/>
      <c r="B153" s="7"/>
      <c r="C153" s="7"/>
      <c r="D153" s="7"/>
      <c r="E153" s="56"/>
      <c r="F153" s="57"/>
      <c r="H153" s="39"/>
      <c r="I153" s="40"/>
    </row>
    <row r="154" spans="1:9" ht="15" customHeight="1"/>
    <row r="155" spans="1:9">
      <c r="A155" s="13" t="s">
        <v>50</v>
      </c>
      <c r="B155" s="14"/>
      <c r="C155" s="15" t="s">
        <v>26</v>
      </c>
      <c r="D155" s="14"/>
      <c r="E155" s="16" t="s">
        <v>51</v>
      </c>
      <c r="F155" s="17" t="s">
        <v>52</v>
      </c>
    </row>
    <row r="156" spans="1:9" ht="15" customHeight="1" thickBot="1">
      <c r="A156" s="18" t="s">
        <v>53</v>
      </c>
      <c r="B156" s="19" t="s">
        <v>54</v>
      </c>
      <c r="C156" s="19" t="s">
        <v>3</v>
      </c>
      <c r="D156" s="19" t="s">
        <v>4</v>
      </c>
      <c r="E156" s="20"/>
      <c r="F156" s="21"/>
      <c r="H156" s="22" t="s">
        <v>26</v>
      </c>
      <c r="I156" s="22"/>
    </row>
    <row r="157" spans="1:9" ht="15" customHeight="1">
      <c r="A157" s="37">
        <v>41465</v>
      </c>
      <c r="B157" s="7" t="s">
        <v>68</v>
      </c>
      <c r="C157" s="25"/>
      <c r="D157" s="25">
        <v>120000</v>
      </c>
      <c r="E157" s="69"/>
      <c r="F157" s="61">
        <f>+D157-C157</f>
        <v>120000</v>
      </c>
      <c r="H157" s="28"/>
      <c r="I157" s="29">
        <v>120000</v>
      </c>
    </row>
    <row r="158" spans="1:9" ht="15" customHeight="1">
      <c r="A158" s="37">
        <v>41467</v>
      </c>
      <c r="B158" s="7" t="s">
        <v>57</v>
      </c>
      <c r="C158" s="8"/>
      <c r="D158" s="8">
        <v>85697</v>
      </c>
      <c r="E158" s="33"/>
      <c r="F158" s="62">
        <f>+F157+D158-C158</f>
        <v>205697</v>
      </c>
      <c r="H158" s="39"/>
      <c r="I158" s="40">
        <v>85697</v>
      </c>
    </row>
    <row r="159" spans="1:9" ht="15" customHeight="1" thickBot="1">
      <c r="A159" s="37"/>
      <c r="B159" s="7"/>
      <c r="C159" s="8"/>
      <c r="D159" s="8"/>
      <c r="E159" s="45"/>
      <c r="F159" s="38"/>
      <c r="H159" s="41"/>
      <c r="I159" s="42"/>
    </row>
    <row r="160" spans="1:9" ht="15" customHeight="1">
      <c r="A160" s="37"/>
      <c r="B160" s="7"/>
      <c r="C160" s="8"/>
      <c r="D160" s="8"/>
      <c r="E160" s="33"/>
      <c r="F160" s="38"/>
      <c r="H160" s="35">
        <f>+H157+H158+H159</f>
        <v>0</v>
      </c>
      <c r="I160" s="36">
        <f>+I157+I158+I159</f>
        <v>205697</v>
      </c>
    </row>
    <row r="161" spans="1:9" ht="15" customHeight="1">
      <c r="A161" s="37"/>
      <c r="B161" s="7"/>
      <c r="C161" s="8"/>
      <c r="D161" s="8"/>
      <c r="E161" s="45"/>
      <c r="F161" s="38"/>
      <c r="H161" s="44"/>
      <c r="I161" s="54">
        <f>+I160-H160</f>
        <v>205697</v>
      </c>
    </row>
    <row r="162" spans="1:9" ht="15" customHeight="1">
      <c r="A162" s="46"/>
      <c r="B162" s="7"/>
      <c r="C162" s="8"/>
      <c r="D162" s="8"/>
      <c r="E162" s="33"/>
      <c r="F162" s="38"/>
      <c r="H162" s="44"/>
      <c r="I162" s="54" t="s">
        <v>61</v>
      </c>
    </row>
    <row r="163" spans="1:9" ht="15" customHeight="1">
      <c r="A163" s="46"/>
      <c r="B163" s="7"/>
      <c r="C163" s="8"/>
      <c r="D163" s="8"/>
      <c r="E163" s="33"/>
      <c r="F163" s="38"/>
      <c r="H163" s="39"/>
      <c r="I163" s="40"/>
    </row>
    <row r="164" spans="1:9" ht="15" customHeight="1">
      <c r="A164" s="55"/>
      <c r="B164" s="7"/>
      <c r="C164" s="7"/>
      <c r="D164" s="7"/>
      <c r="E164" s="56"/>
      <c r="F164" s="57"/>
      <c r="H164" s="39"/>
      <c r="I164" s="40"/>
    </row>
    <row r="166" spans="1:9">
      <c r="A166" s="13" t="s">
        <v>50</v>
      </c>
      <c r="B166" s="14"/>
      <c r="C166" s="15" t="s">
        <v>28</v>
      </c>
      <c r="D166" s="14"/>
      <c r="E166" s="16" t="s">
        <v>51</v>
      </c>
      <c r="F166" s="17" t="s">
        <v>52</v>
      </c>
    </row>
    <row r="167" spans="1:9" ht="15" customHeight="1" thickBot="1">
      <c r="A167" s="18" t="s">
        <v>53</v>
      </c>
      <c r="B167" s="19" t="s">
        <v>54</v>
      </c>
      <c r="C167" s="19" t="s">
        <v>3</v>
      </c>
      <c r="D167" s="19" t="s">
        <v>4</v>
      </c>
      <c r="E167" s="20"/>
      <c r="F167" s="21"/>
      <c r="H167" s="22" t="s">
        <v>28</v>
      </c>
      <c r="I167" s="22"/>
    </row>
    <row r="168" spans="1:9" ht="15" customHeight="1">
      <c r="A168" s="37">
        <v>41465</v>
      </c>
      <c r="B168" s="7" t="s">
        <v>66</v>
      </c>
      <c r="C168" s="25">
        <v>100000</v>
      </c>
      <c r="D168" s="25"/>
      <c r="E168" s="26">
        <f>+C168-D168</f>
        <v>100000</v>
      </c>
      <c r="F168" s="27"/>
      <c r="H168" s="28">
        <v>100000</v>
      </c>
      <c r="I168" s="29"/>
    </row>
    <row r="169" spans="1:9" ht="15" customHeight="1">
      <c r="A169" s="37">
        <v>41467</v>
      </c>
      <c r="B169" s="7" t="s">
        <v>66</v>
      </c>
      <c r="C169" s="8">
        <v>91000</v>
      </c>
      <c r="D169" s="8"/>
      <c r="E169" s="45">
        <f>+E168+C169-D169</f>
        <v>191000</v>
      </c>
      <c r="F169" s="62"/>
      <c r="H169" s="39">
        <v>91000</v>
      </c>
      <c r="I169" s="40"/>
    </row>
    <row r="170" spans="1:9" ht="15" customHeight="1" thickBot="1">
      <c r="A170" s="37"/>
      <c r="B170" s="7"/>
      <c r="C170" s="8"/>
      <c r="D170" s="8"/>
      <c r="E170" s="33"/>
      <c r="F170" s="38"/>
      <c r="H170" s="41"/>
      <c r="I170" s="42"/>
    </row>
    <row r="171" spans="1:9" ht="15" customHeight="1">
      <c r="A171" s="37"/>
      <c r="B171" s="7"/>
      <c r="C171" s="8"/>
      <c r="D171" s="8"/>
      <c r="E171" s="45"/>
      <c r="F171" s="38"/>
      <c r="H171" s="35">
        <f>+H168+H169+H170</f>
        <v>191000</v>
      </c>
      <c r="I171" s="36">
        <f>+I168+I169+I170</f>
        <v>0</v>
      </c>
    </row>
    <row r="172" spans="1:9" ht="15" customHeight="1">
      <c r="A172" s="37"/>
      <c r="B172" s="7"/>
      <c r="C172" s="8"/>
      <c r="D172" s="8"/>
      <c r="E172" s="45"/>
      <c r="F172" s="38"/>
      <c r="H172" s="44">
        <f>+H171-I171</f>
        <v>191000</v>
      </c>
      <c r="I172" s="54"/>
    </row>
    <row r="173" spans="1:9" ht="15" customHeight="1">
      <c r="A173" s="46"/>
      <c r="B173" s="7"/>
      <c r="C173" s="8"/>
      <c r="D173" s="8"/>
      <c r="E173" s="33"/>
      <c r="F173" s="38"/>
      <c r="H173" s="44" t="s">
        <v>59</v>
      </c>
      <c r="I173" s="54"/>
    </row>
    <row r="174" spans="1:9" ht="15" customHeight="1">
      <c r="A174" s="46"/>
      <c r="B174" s="7"/>
      <c r="C174" s="8"/>
      <c r="D174" s="8"/>
      <c r="E174" s="33"/>
      <c r="F174" s="38"/>
      <c r="H174" s="39"/>
      <c r="I174" s="40"/>
    </row>
    <row r="175" spans="1:9" ht="15" customHeight="1">
      <c r="A175" s="55"/>
      <c r="B175" s="7"/>
      <c r="C175" s="7"/>
      <c r="D175" s="7"/>
      <c r="E175" s="56"/>
      <c r="F175" s="57"/>
      <c r="H175" s="39"/>
      <c r="I175" s="40"/>
    </row>
    <row r="176" spans="1:9" ht="15" customHeight="1"/>
    <row r="177" spans="1:9">
      <c r="A177" s="13" t="s">
        <v>50</v>
      </c>
      <c r="B177" s="14"/>
      <c r="C177" s="15" t="s">
        <v>32</v>
      </c>
      <c r="D177" s="14"/>
      <c r="E177" s="16" t="s">
        <v>51</v>
      </c>
      <c r="F177" s="17" t="s">
        <v>52</v>
      </c>
    </row>
    <row r="178" spans="1:9" ht="15" customHeight="1" thickBot="1">
      <c r="A178" s="18" t="s">
        <v>53</v>
      </c>
      <c r="B178" s="19" t="s">
        <v>54</v>
      </c>
      <c r="C178" s="19" t="s">
        <v>3</v>
      </c>
      <c r="D178" s="19" t="s">
        <v>4</v>
      </c>
      <c r="E178" s="20"/>
      <c r="F178" s="21"/>
      <c r="H178" s="22" t="s">
        <v>32</v>
      </c>
      <c r="I178" s="22"/>
    </row>
    <row r="179" spans="1:9" ht="15" customHeight="1">
      <c r="A179" s="37">
        <v>41467</v>
      </c>
      <c r="B179" s="7" t="s">
        <v>57</v>
      </c>
      <c r="C179" s="25">
        <v>10284</v>
      </c>
      <c r="D179" s="25"/>
      <c r="E179" s="53">
        <f>+C179-D179</f>
        <v>10284</v>
      </c>
      <c r="F179" s="63"/>
      <c r="H179" s="28">
        <f>+C179</f>
        <v>10284</v>
      </c>
      <c r="I179" s="29"/>
    </row>
    <row r="180" spans="1:9" ht="15" customHeight="1">
      <c r="A180" s="37"/>
      <c r="B180" s="7"/>
      <c r="C180" s="8"/>
      <c r="D180" s="8"/>
      <c r="E180" s="33"/>
      <c r="F180" s="62"/>
      <c r="H180" s="39"/>
      <c r="I180" s="40"/>
    </row>
    <row r="181" spans="1:9" ht="15" customHeight="1" thickBot="1">
      <c r="A181" s="37"/>
      <c r="B181" s="7"/>
      <c r="C181" s="8"/>
      <c r="D181" s="8"/>
      <c r="E181" s="33"/>
      <c r="F181" s="38"/>
      <c r="H181" s="41"/>
      <c r="I181" s="42"/>
    </row>
    <row r="182" spans="1:9" ht="15" customHeight="1">
      <c r="A182" s="37"/>
      <c r="B182" s="7"/>
      <c r="C182" s="8"/>
      <c r="D182" s="8"/>
      <c r="E182" s="45"/>
      <c r="F182" s="38"/>
      <c r="H182" s="35">
        <f>+H179+H180+H181</f>
        <v>10284</v>
      </c>
      <c r="I182" s="36">
        <f>+I179+I180+I181</f>
        <v>0</v>
      </c>
    </row>
    <row r="183" spans="1:9" ht="15" customHeight="1">
      <c r="A183" s="37"/>
      <c r="B183" s="7"/>
      <c r="C183" s="8"/>
      <c r="D183" s="8"/>
      <c r="E183" s="45"/>
      <c r="F183" s="38"/>
      <c r="H183" s="44">
        <f>+H182-I182</f>
        <v>10284</v>
      </c>
      <c r="I183" s="54">
        <f>+I182</f>
        <v>0</v>
      </c>
    </row>
    <row r="184" spans="1:9" ht="15" customHeight="1">
      <c r="A184" s="46"/>
      <c r="B184" s="7"/>
      <c r="C184" s="8"/>
      <c r="D184" s="8"/>
      <c r="E184" s="33"/>
      <c r="F184" s="38"/>
      <c r="H184" s="44" t="s">
        <v>59</v>
      </c>
      <c r="I184" s="54"/>
    </row>
    <row r="185" spans="1:9" ht="15" customHeight="1">
      <c r="A185" s="46"/>
      <c r="B185" s="7"/>
      <c r="C185" s="8"/>
      <c r="D185" s="8"/>
      <c r="E185" s="33"/>
      <c r="F185" s="38"/>
      <c r="H185" s="39"/>
      <c r="I185" s="40"/>
    </row>
    <row r="186" spans="1:9" ht="15" customHeight="1">
      <c r="A186" s="55"/>
      <c r="B186" s="7"/>
      <c r="C186" s="7"/>
      <c r="D186" s="7"/>
      <c r="E186" s="56"/>
      <c r="F186" s="57"/>
      <c r="H186" s="39"/>
      <c r="I186" s="40"/>
    </row>
    <row r="187" spans="1:9" ht="15" customHeight="1"/>
    <row r="188" spans="1:9">
      <c r="A188" s="13" t="s">
        <v>50</v>
      </c>
      <c r="B188" s="14"/>
      <c r="C188" s="15" t="s">
        <v>38</v>
      </c>
      <c r="D188" s="14"/>
      <c r="E188" s="16" t="s">
        <v>51</v>
      </c>
      <c r="F188" s="17" t="s">
        <v>52</v>
      </c>
    </row>
    <row r="189" spans="1:9" ht="15" customHeight="1" thickBot="1">
      <c r="A189" s="18" t="s">
        <v>53</v>
      </c>
      <c r="B189" s="19" t="s">
        <v>54</v>
      </c>
      <c r="C189" s="19" t="s">
        <v>3</v>
      </c>
      <c r="D189" s="19" t="s">
        <v>4</v>
      </c>
      <c r="E189" s="20"/>
      <c r="F189" s="21"/>
      <c r="H189" s="22" t="s">
        <v>38</v>
      </c>
      <c r="I189" s="22"/>
    </row>
    <row r="190" spans="1:9" ht="15" customHeight="1">
      <c r="A190" s="37">
        <v>41470</v>
      </c>
      <c r="B190" s="7" t="s">
        <v>69</v>
      </c>
      <c r="C190" s="25"/>
      <c r="D190" s="25">
        <v>357550</v>
      </c>
      <c r="E190" s="53"/>
      <c r="F190" s="63">
        <f>+D190-C190</f>
        <v>357550</v>
      </c>
      <c r="H190" s="28"/>
      <c r="I190" s="29">
        <v>357550</v>
      </c>
    </row>
    <row r="191" spans="1:9" ht="15" customHeight="1">
      <c r="A191" s="37"/>
      <c r="B191" s="7"/>
      <c r="C191" s="8"/>
      <c r="D191" s="8"/>
      <c r="E191" s="33"/>
      <c r="F191" s="38"/>
      <c r="H191" s="39"/>
      <c r="I191" s="40"/>
    </row>
    <row r="192" spans="1:9" ht="15" customHeight="1" thickBot="1">
      <c r="A192" s="37"/>
      <c r="B192" s="7"/>
      <c r="C192" s="8"/>
      <c r="D192" s="8"/>
      <c r="E192" s="33"/>
      <c r="F192" s="38"/>
      <c r="H192" s="41"/>
      <c r="I192" s="42"/>
    </row>
    <row r="193" spans="1:9" ht="15" customHeight="1">
      <c r="A193" s="37"/>
      <c r="B193" s="7"/>
      <c r="C193" s="8"/>
      <c r="D193" s="8"/>
      <c r="E193" s="33"/>
      <c r="F193" s="38"/>
      <c r="H193" s="35">
        <f>+H190+H191+H192</f>
        <v>0</v>
      </c>
      <c r="I193" s="36">
        <f>+I190+I191+I192</f>
        <v>357550</v>
      </c>
    </row>
    <row r="194" spans="1:9" ht="15" customHeight="1">
      <c r="A194" s="37"/>
      <c r="B194" s="7"/>
      <c r="C194" s="8"/>
      <c r="D194" s="8"/>
      <c r="E194" s="45"/>
      <c r="F194" s="38"/>
      <c r="H194" s="44"/>
      <c r="I194" s="54">
        <f>+I193-H193</f>
        <v>357550</v>
      </c>
    </row>
    <row r="195" spans="1:9" ht="15" customHeight="1">
      <c r="A195" s="46"/>
      <c r="B195" s="7"/>
      <c r="C195" s="8"/>
      <c r="D195" s="8"/>
      <c r="E195" s="33"/>
      <c r="F195" s="38"/>
      <c r="H195" s="44"/>
      <c r="I195" s="54" t="s">
        <v>61</v>
      </c>
    </row>
    <row r="196" spans="1:9" ht="15" customHeight="1">
      <c r="A196" s="46"/>
      <c r="B196" s="7"/>
      <c r="C196" s="8"/>
      <c r="D196" s="8"/>
      <c r="E196" s="33"/>
      <c r="F196" s="38"/>
      <c r="H196" s="39"/>
      <c r="I196" s="40"/>
    </row>
    <row r="197" spans="1:9" ht="15" customHeight="1">
      <c r="A197" s="55"/>
      <c r="B197" s="7"/>
      <c r="C197" s="7"/>
      <c r="D197" s="7"/>
      <c r="E197" s="56"/>
      <c r="F197" s="57"/>
      <c r="H197" s="39"/>
      <c r="I197" s="40"/>
    </row>
    <row r="198" spans="1:9" ht="15" customHeight="1"/>
    <row r="199" spans="1:9">
      <c r="A199" s="13" t="s">
        <v>50</v>
      </c>
      <c r="B199" s="14"/>
      <c r="C199" s="15" t="s">
        <v>35</v>
      </c>
      <c r="D199" s="14"/>
      <c r="E199" s="16" t="s">
        <v>51</v>
      </c>
      <c r="F199" s="17" t="s">
        <v>52</v>
      </c>
    </row>
    <row r="200" spans="1:9" ht="15" customHeight="1" thickBot="1">
      <c r="A200" s="18" t="s">
        <v>53</v>
      </c>
      <c r="B200" s="19" t="s">
        <v>54</v>
      </c>
      <c r="C200" s="19" t="s">
        <v>3</v>
      </c>
      <c r="D200" s="19" t="s">
        <v>4</v>
      </c>
      <c r="E200" s="20"/>
      <c r="F200" s="21"/>
      <c r="H200" s="22" t="s">
        <v>35</v>
      </c>
      <c r="I200" s="22"/>
    </row>
    <row r="201" spans="1:9" ht="15" customHeight="1">
      <c r="A201" s="37">
        <v>41470</v>
      </c>
      <c r="B201" s="7" t="s">
        <v>67</v>
      </c>
      <c r="C201" s="25">
        <v>5738</v>
      </c>
      <c r="D201" s="25"/>
      <c r="E201" s="26">
        <f>+C201-D201</f>
        <v>5738</v>
      </c>
      <c r="F201" s="63"/>
      <c r="H201" s="28">
        <v>5738</v>
      </c>
      <c r="I201" s="29"/>
    </row>
    <row r="202" spans="1:9" ht="15" customHeight="1">
      <c r="A202" s="37">
        <v>41481</v>
      </c>
      <c r="B202" s="7" t="s">
        <v>60</v>
      </c>
      <c r="C202" s="8">
        <v>2300</v>
      </c>
      <c r="D202" s="8"/>
      <c r="E202" s="45">
        <f>+E201+C202-D202</f>
        <v>8038</v>
      </c>
      <c r="F202" s="62"/>
      <c r="H202" s="39">
        <v>2300</v>
      </c>
      <c r="I202" s="40"/>
    </row>
    <row r="203" spans="1:9" ht="15" customHeight="1" thickBot="1">
      <c r="A203" s="37"/>
      <c r="B203" s="7"/>
      <c r="C203" s="8"/>
      <c r="D203" s="8"/>
      <c r="E203" s="33"/>
      <c r="F203" s="38"/>
      <c r="H203" s="41"/>
      <c r="I203" s="42"/>
    </row>
    <row r="204" spans="1:9" ht="15" customHeight="1">
      <c r="A204" s="37"/>
      <c r="B204" s="7"/>
      <c r="C204" s="8"/>
      <c r="D204" s="8"/>
      <c r="E204" s="45"/>
      <c r="F204" s="38"/>
      <c r="H204" s="35">
        <f>+H201+H202+H203</f>
        <v>8038</v>
      </c>
      <c r="I204" s="36">
        <f>+I201+I202+I203</f>
        <v>0</v>
      </c>
    </row>
    <row r="205" spans="1:9" ht="15" customHeight="1">
      <c r="A205" s="37"/>
      <c r="B205" s="7"/>
      <c r="C205" s="8"/>
      <c r="D205" s="8"/>
      <c r="E205" s="45"/>
      <c r="F205" s="38"/>
      <c r="H205" s="44">
        <f>+H204-I204</f>
        <v>8038</v>
      </c>
      <c r="I205" s="54"/>
    </row>
    <row r="206" spans="1:9" ht="15" customHeight="1">
      <c r="A206" s="46"/>
      <c r="B206" s="7"/>
      <c r="C206" s="8"/>
      <c r="D206" s="8"/>
      <c r="E206" s="33"/>
      <c r="F206" s="38"/>
      <c r="H206" s="44" t="s">
        <v>59</v>
      </c>
      <c r="I206" s="54"/>
    </row>
    <row r="207" spans="1:9" ht="15" customHeight="1">
      <c r="A207" s="46"/>
      <c r="B207" s="7"/>
      <c r="C207" s="8"/>
      <c r="D207" s="8"/>
      <c r="E207" s="33"/>
      <c r="F207" s="38"/>
      <c r="H207" s="39"/>
      <c r="I207" s="40"/>
    </row>
    <row r="208" spans="1:9" ht="15" customHeight="1">
      <c r="A208" s="55"/>
      <c r="B208" s="7"/>
      <c r="C208" s="7"/>
      <c r="D208" s="7"/>
      <c r="E208" s="56"/>
      <c r="F208" s="57"/>
      <c r="H208" s="39"/>
      <c r="I208" s="40"/>
    </row>
    <row r="210" spans="1:9">
      <c r="A210" s="13" t="s">
        <v>50</v>
      </c>
      <c r="B210" s="14"/>
      <c r="C210" s="15" t="s">
        <v>43</v>
      </c>
      <c r="D210" s="14"/>
      <c r="E210" s="16" t="s">
        <v>51</v>
      </c>
      <c r="F210" s="17" t="s">
        <v>52</v>
      </c>
    </row>
    <row r="211" spans="1:9" ht="15" customHeight="1" thickBot="1">
      <c r="A211" s="18" t="s">
        <v>53</v>
      </c>
      <c r="B211" s="19" t="s">
        <v>54</v>
      </c>
      <c r="C211" s="19" t="s">
        <v>3</v>
      </c>
      <c r="D211" s="19" t="s">
        <v>4</v>
      </c>
      <c r="E211" s="20"/>
      <c r="F211" s="21"/>
      <c r="H211" s="22" t="s">
        <v>43</v>
      </c>
      <c r="I211" s="22"/>
    </row>
    <row r="212" spans="1:9" ht="15" customHeight="1">
      <c r="A212" s="37">
        <v>41479</v>
      </c>
      <c r="B212" s="7" t="s">
        <v>63</v>
      </c>
      <c r="C212" s="25">
        <v>25000</v>
      </c>
      <c r="D212" s="25"/>
      <c r="E212" s="53">
        <f>+C212-D212</f>
        <v>25000</v>
      </c>
      <c r="F212" s="63"/>
      <c r="H212" s="28">
        <v>25000</v>
      </c>
      <c r="I212" s="29"/>
    </row>
    <row r="213" spans="1:9" ht="15" customHeight="1">
      <c r="A213" s="37"/>
      <c r="B213" s="7"/>
      <c r="C213" s="8"/>
      <c r="D213" s="8"/>
      <c r="E213" s="33"/>
      <c r="F213" s="62"/>
      <c r="H213" s="39"/>
      <c r="I213" s="40"/>
    </row>
    <row r="214" spans="1:9" ht="15" customHeight="1" thickBot="1">
      <c r="A214" s="37"/>
      <c r="B214" s="7"/>
      <c r="C214" s="8"/>
      <c r="D214" s="8"/>
      <c r="E214" s="33"/>
      <c r="F214" s="38"/>
      <c r="H214" s="41"/>
      <c r="I214" s="42"/>
    </row>
    <row r="215" spans="1:9" ht="15" customHeight="1">
      <c r="A215" s="37"/>
      <c r="B215" s="7"/>
      <c r="C215" s="8"/>
      <c r="D215" s="8"/>
      <c r="E215" s="45"/>
      <c r="F215" s="38"/>
      <c r="H215" s="35">
        <f>+H212+H213+H214</f>
        <v>25000</v>
      </c>
      <c r="I215" s="36">
        <f>+I212+I213+I214</f>
        <v>0</v>
      </c>
    </row>
    <row r="216" spans="1:9" ht="15" customHeight="1">
      <c r="A216" s="37"/>
      <c r="B216" s="7"/>
      <c r="C216" s="8"/>
      <c r="D216" s="8"/>
      <c r="E216" s="45"/>
      <c r="F216" s="38"/>
      <c r="H216" s="44">
        <f>+H215-I215</f>
        <v>25000</v>
      </c>
      <c r="I216" s="54"/>
    </row>
    <row r="217" spans="1:9" ht="15" customHeight="1">
      <c r="A217" s="46"/>
      <c r="B217" s="7"/>
      <c r="C217" s="8"/>
      <c r="D217" s="8"/>
      <c r="E217" s="33"/>
      <c r="F217" s="38"/>
      <c r="H217" s="44" t="s">
        <v>59</v>
      </c>
      <c r="I217" s="54"/>
    </row>
    <row r="218" spans="1:9" ht="15" customHeight="1">
      <c r="A218" s="46"/>
      <c r="B218" s="7"/>
      <c r="C218" s="8"/>
      <c r="D218" s="8"/>
      <c r="E218" s="33"/>
      <c r="F218" s="38"/>
      <c r="H218" s="39"/>
      <c r="I218" s="40"/>
    </row>
    <row r="219" spans="1:9" ht="15" customHeight="1">
      <c r="A219" s="55"/>
      <c r="B219" s="7"/>
      <c r="C219" s="7"/>
      <c r="D219" s="7"/>
      <c r="E219" s="56"/>
      <c r="F219" s="57"/>
      <c r="H219" s="39"/>
      <c r="I219" s="40"/>
    </row>
  </sheetData>
  <mergeCells count="52">
    <mergeCell ref="E210:E211"/>
    <mergeCell ref="F210:F211"/>
    <mergeCell ref="H211:I211"/>
    <mergeCell ref="E188:E189"/>
    <mergeCell ref="F188:F189"/>
    <mergeCell ref="H189:I189"/>
    <mergeCell ref="E199:E200"/>
    <mergeCell ref="F199:F200"/>
    <mergeCell ref="H200:I200"/>
    <mergeCell ref="E166:E167"/>
    <mergeCell ref="F166:F167"/>
    <mergeCell ref="H167:I167"/>
    <mergeCell ref="E177:E178"/>
    <mergeCell ref="F177:F178"/>
    <mergeCell ref="H178:I178"/>
    <mergeCell ref="E144:E145"/>
    <mergeCell ref="F144:F145"/>
    <mergeCell ref="H145:I145"/>
    <mergeCell ref="E155:E156"/>
    <mergeCell ref="F155:F156"/>
    <mergeCell ref="H156:I156"/>
    <mergeCell ref="E122:E123"/>
    <mergeCell ref="F122:F123"/>
    <mergeCell ref="H123:I123"/>
    <mergeCell ref="E133:E134"/>
    <mergeCell ref="F133:F134"/>
    <mergeCell ref="H134:I134"/>
    <mergeCell ref="E95:E96"/>
    <mergeCell ref="F95:F96"/>
    <mergeCell ref="H96:I96"/>
    <mergeCell ref="E111:E112"/>
    <mergeCell ref="F111:F112"/>
    <mergeCell ref="H112:I112"/>
    <mergeCell ref="E64:E65"/>
    <mergeCell ref="F64:F65"/>
    <mergeCell ref="H65:I65"/>
    <mergeCell ref="E79:E80"/>
    <mergeCell ref="F79:F80"/>
    <mergeCell ref="H80:I80"/>
    <mergeCell ref="E34:E35"/>
    <mergeCell ref="F34:F35"/>
    <mergeCell ref="H35:I35"/>
    <mergeCell ref="E49:E50"/>
    <mergeCell ref="F49:F50"/>
    <mergeCell ref="H50:I50"/>
    <mergeCell ref="A1:F1"/>
    <mergeCell ref="E3:E4"/>
    <mergeCell ref="F3:F4"/>
    <mergeCell ref="H4:I4"/>
    <mergeCell ref="E19:E20"/>
    <mergeCell ref="F19:F20"/>
    <mergeCell ref="H20:I20"/>
  </mergeCells>
  <pageMargins left="0.35433070866141736" right="0.19685039370078741" top="0.27559055118110237" bottom="0.31496062992125984" header="0.47244094488188981" footer="0.86614173228346458"/>
  <pageSetup paperSize="9" scale="87" fitToHeight="4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2"/>
    <pageSetUpPr fitToPage="1"/>
  </sheetPr>
  <dimension ref="A1:I132"/>
  <sheetViews>
    <sheetView topLeftCell="A12" zoomScale="150" workbookViewId="0">
      <selection activeCell="A10" sqref="A10:G26"/>
    </sheetView>
  </sheetViews>
  <sheetFormatPr baseColWidth="10" defaultRowHeight="12.75"/>
  <cols>
    <col min="1" max="1" width="23.5703125" customWidth="1"/>
    <col min="2" max="3" width="11.42578125" style="72"/>
    <col min="4" max="5" width="11.42578125" style="73"/>
    <col min="6" max="6" width="13" style="70" customWidth="1"/>
    <col min="7" max="7" width="12" style="70" customWidth="1"/>
    <col min="8" max="9" width="11.42578125" style="71"/>
  </cols>
  <sheetData>
    <row r="1" spans="1:9" ht="15" customHeight="1">
      <c r="A1" s="12" t="s">
        <v>72</v>
      </c>
      <c r="B1" s="12"/>
      <c r="C1" s="12"/>
      <c r="D1" s="12"/>
      <c r="E1" s="12"/>
      <c r="F1" s="12"/>
    </row>
    <row r="2" spans="1:9" ht="15" customHeight="1" thickBot="1"/>
    <row r="3" spans="1:9" ht="15" customHeight="1">
      <c r="A3" s="74" t="s">
        <v>73</v>
      </c>
      <c r="B3" s="75" t="s">
        <v>74</v>
      </c>
      <c r="C3" s="76"/>
      <c r="D3" s="77" t="s">
        <v>75</v>
      </c>
      <c r="E3" s="78"/>
      <c r="F3" s="79" t="s">
        <v>76</v>
      </c>
      <c r="G3" s="80"/>
      <c r="H3" s="81" t="s">
        <v>77</v>
      </c>
      <c r="I3" s="82"/>
    </row>
    <row r="4" spans="1:9" ht="15" customHeight="1" thickBot="1">
      <c r="A4" s="83"/>
      <c r="B4" s="84" t="s">
        <v>3</v>
      </c>
      <c r="C4" s="85" t="s">
        <v>4</v>
      </c>
      <c r="D4" s="86" t="s">
        <v>3</v>
      </c>
      <c r="E4" s="87" t="s">
        <v>4</v>
      </c>
      <c r="F4" s="88" t="s">
        <v>78</v>
      </c>
      <c r="G4" s="89" t="s">
        <v>79</v>
      </c>
      <c r="H4" s="90" t="s">
        <v>80</v>
      </c>
      <c r="I4" s="91" t="s">
        <v>81</v>
      </c>
    </row>
    <row r="5" spans="1:9" ht="15" customHeight="1">
      <c r="A5" s="92" t="s">
        <v>6</v>
      </c>
      <c r="B5" s="93">
        <f>+'7)MAYORES'!H9</f>
        <v>765204</v>
      </c>
      <c r="C5" s="94">
        <v>303750</v>
      </c>
      <c r="D5" s="95">
        <f>+B5-C5</f>
        <v>461454</v>
      </c>
      <c r="E5" s="96"/>
      <c r="F5" s="97"/>
      <c r="G5" s="98"/>
      <c r="H5" s="99">
        <f t="shared" ref="H5:H10" si="0">+D5</f>
        <v>461454</v>
      </c>
      <c r="I5" s="100"/>
    </row>
    <row r="6" spans="1:9" ht="15" customHeight="1">
      <c r="A6" s="101" t="s">
        <v>21</v>
      </c>
      <c r="B6" s="102">
        <v>197700</v>
      </c>
      <c r="C6" s="103">
        <v>25800</v>
      </c>
      <c r="D6" s="104">
        <f>+B6-C6</f>
        <v>171900</v>
      </c>
      <c r="E6" s="105"/>
      <c r="F6" s="106"/>
      <c r="G6" s="107"/>
      <c r="H6" s="108">
        <f t="shared" si="0"/>
        <v>171900</v>
      </c>
      <c r="I6" s="109"/>
    </row>
    <row r="7" spans="1:9" ht="15" customHeight="1">
      <c r="A7" s="101" t="s">
        <v>24</v>
      </c>
      <c r="B7" s="102">
        <v>146400</v>
      </c>
      <c r="C7" s="103">
        <v>73200</v>
      </c>
      <c r="D7" s="104">
        <f>+B7-C7</f>
        <v>73200</v>
      </c>
      <c r="E7" s="105"/>
      <c r="F7" s="106"/>
      <c r="G7" s="107"/>
      <c r="H7" s="108">
        <f t="shared" si="0"/>
        <v>73200</v>
      </c>
      <c r="I7" s="109"/>
    </row>
    <row r="8" spans="1:9" ht="15" customHeight="1">
      <c r="A8" s="101" t="s">
        <v>12</v>
      </c>
      <c r="B8" s="102">
        <f>+'7)MAYORES'!H101</f>
        <v>92201</v>
      </c>
      <c r="C8" s="103">
        <v>0</v>
      </c>
      <c r="D8" s="104">
        <f>+B8-C8</f>
        <v>92201</v>
      </c>
      <c r="E8" s="105"/>
      <c r="F8" s="106"/>
      <c r="G8" s="107"/>
      <c r="H8" s="108">
        <f t="shared" si="0"/>
        <v>92201</v>
      </c>
      <c r="I8" s="109"/>
    </row>
    <row r="9" spans="1:9" ht="15" customHeight="1">
      <c r="A9" s="101" t="s">
        <v>29</v>
      </c>
      <c r="B9" s="102">
        <f>+'7)MAYORES'!H85</f>
        <v>413361</v>
      </c>
      <c r="C9" s="103">
        <v>191000</v>
      </c>
      <c r="D9" s="104">
        <f>+B9-C9</f>
        <v>222361</v>
      </c>
      <c r="E9" s="105"/>
      <c r="F9" s="106"/>
      <c r="G9" s="107"/>
      <c r="H9" s="108">
        <f t="shared" si="0"/>
        <v>222361</v>
      </c>
      <c r="I9" s="109"/>
    </row>
    <row r="10" spans="1:9" ht="15" customHeight="1">
      <c r="A10" s="101" t="s">
        <v>7</v>
      </c>
      <c r="B10" s="102">
        <v>1200000</v>
      </c>
      <c r="C10" s="103">
        <v>0</v>
      </c>
      <c r="D10" s="104">
        <f>+B10</f>
        <v>1200000</v>
      </c>
      <c r="E10" s="105"/>
      <c r="F10" s="106"/>
      <c r="G10" s="107"/>
      <c r="H10" s="108">
        <f t="shared" si="0"/>
        <v>1200000</v>
      </c>
      <c r="I10" s="109"/>
    </row>
    <row r="11" spans="1:9" ht="15" customHeight="1">
      <c r="A11" s="101" t="s">
        <v>17</v>
      </c>
      <c r="B11" s="102">
        <v>357550</v>
      </c>
      <c r="C11" s="103">
        <v>357550</v>
      </c>
      <c r="D11" s="104"/>
      <c r="E11" s="105">
        <f>+C11-B11</f>
        <v>0</v>
      </c>
      <c r="F11" s="106"/>
      <c r="G11" s="107"/>
      <c r="H11" s="108"/>
      <c r="I11" s="109">
        <f>+E11</f>
        <v>0</v>
      </c>
    </row>
    <row r="12" spans="1:9" ht="15" customHeight="1">
      <c r="A12" s="101" t="s">
        <v>25</v>
      </c>
      <c r="B12" s="102">
        <v>0</v>
      </c>
      <c r="C12" s="103">
        <f>+'7)MAYORES'!I116</f>
        <v>42991</v>
      </c>
      <c r="D12" s="104"/>
      <c r="E12" s="105">
        <f>+C12-B12</f>
        <v>42991</v>
      </c>
      <c r="F12" s="106"/>
      <c r="G12" s="107"/>
      <c r="H12" s="108"/>
      <c r="I12" s="109">
        <f>+E12</f>
        <v>42991</v>
      </c>
    </row>
    <row r="13" spans="1:9" ht="15" customHeight="1">
      <c r="A13" s="101" t="s">
        <v>38</v>
      </c>
      <c r="B13" s="102">
        <v>0</v>
      </c>
      <c r="C13" s="103">
        <v>357550</v>
      </c>
      <c r="D13" s="104"/>
      <c r="E13" s="105">
        <f>+C13-B13</f>
        <v>357550</v>
      </c>
      <c r="F13" s="106"/>
      <c r="G13" s="107"/>
      <c r="H13" s="108"/>
      <c r="I13" s="109">
        <f>+E13</f>
        <v>357550</v>
      </c>
    </row>
    <row r="14" spans="1:9" ht="15" customHeight="1">
      <c r="A14" s="101" t="s">
        <v>8</v>
      </c>
      <c r="B14" s="102">
        <v>0</v>
      </c>
      <c r="C14" s="103">
        <v>650000</v>
      </c>
      <c r="D14" s="104"/>
      <c r="E14" s="105">
        <f>+C14-B14</f>
        <v>650000</v>
      </c>
      <c r="F14" s="106"/>
      <c r="G14" s="107"/>
      <c r="H14" s="108"/>
      <c r="I14" s="109">
        <f>+E14</f>
        <v>650000</v>
      </c>
    </row>
    <row r="15" spans="1:9" ht="15" customHeight="1">
      <c r="A15" s="101" t="s">
        <v>9</v>
      </c>
      <c r="B15" s="102">
        <v>0</v>
      </c>
      <c r="C15" s="103">
        <v>1200000</v>
      </c>
      <c r="D15" s="104"/>
      <c r="E15" s="105">
        <f>+C15</f>
        <v>1200000</v>
      </c>
      <c r="F15" s="106"/>
      <c r="G15" s="107"/>
      <c r="H15" s="108"/>
      <c r="I15" s="109">
        <f>+E15</f>
        <v>1200000</v>
      </c>
    </row>
    <row r="16" spans="1:9" ht="15" customHeight="1">
      <c r="A16" s="101" t="s">
        <v>82</v>
      </c>
      <c r="B16" s="102">
        <v>0</v>
      </c>
      <c r="C16" s="103">
        <v>205697</v>
      </c>
      <c r="D16" s="104"/>
      <c r="E16" s="105">
        <f>+C16</f>
        <v>205697</v>
      </c>
      <c r="F16" s="106"/>
      <c r="G16" s="107">
        <f>+E16</f>
        <v>205697</v>
      </c>
      <c r="H16" s="108"/>
      <c r="I16" s="109"/>
    </row>
    <row r="17" spans="1:9" ht="15" customHeight="1">
      <c r="A17" s="101" t="s">
        <v>28</v>
      </c>
      <c r="B17" s="102">
        <v>191000</v>
      </c>
      <c r="C17" s="103">
        <v>0</v>
      </c>
      <c r="D17" s="104">
        <f>+B17-C17</f>
        <v>191000</v>
      </c>
      <c r="E17" s="105"/>
      <c r="F17" s="106">
        <f>+D17</f>
        <v>191000</v>
      </c>
      <c r="G17" s="107"/>
      <c r="H17" s="108"/>
      <c r="I17" s="109"/>
    </row>
    <row r="18" spans="1:9" ht="15" customHeight="1">
      <c r="A18" s="101" t="s">
        <v>71</v>
      </c>
      <c r="B18" s="102">
        <v>800</v>
      </c>
      <c r="C18" s="103">
        <v>0</v>
      </c>
      <c r="D18" s="104">
        <f>+B18-C18</f>
        <v>800</v>
      </c>
      <c r="E18" s="105"/>
      <c r="F18" s="106">
        <f>+D18</f>
        <v>800</v>
      </c>
      <c r="G18" s="107"/>
      <c r="H18" s="108"/>
      <c r="I18" s="109"/>
    </row>
    <row r="19" spans="1:9" ht="15" customHeight="1">
      <c r="A19" s="101" t="s">
        <v>32</v>
      </c>
      <c r="B19" s="102">
        <f>+'7)MAYORES'!H179</f>
        <v>10284</v>
      </c>
      <c r="C19" s="103">
        <v>0</v>
      </c>
      <c r="D19" s="104">
        <f>+B19-C19</f>
        <v>10284</v>
      </c>
      <c r="E19" s="105"/>
      <c r="F19" s="106">
        <f>+D19</f>
        <v>10284</v>
      </c>
      <c r="G19" s="107"/>
      <c r="H19" s="108"/>
      <c r="I19" s="109"/>
    </row>
    <row r="20" spans="1:9" ht="15" customHeight="1">
      <c r="A20" s="101" t="s">
        <v>43</v>
      </c>
      <c r="B20" s="102">
        <v>25000</v>
      </c>
      <c r="C20" s="103">
        <v>0</v>
      </c>
      <c r="D20" s="104">
        <f>+B20-C20</f>
        <v>25000</v>
      </c>
      <c r="E20" s="105"/>
      <c r="F20" s="106">
        <f>+D20</f>
        <v>25000</v>
      </c>
      <c r="G20" s="107"/>
      <c r="H20" s="108"/>
      <c r="I20" s="109"/>
    </row>
    <row r="21" spans="1:9" ht="15" customHeight="1">
      <c r="A21" s="101" t="s">
        <v>35</v>
      </c>
      <c r="B21" s="102">
        <v>8038</v>
      </c>
      <c r="C21" s="103">
        <v>0</v>
      </c>
      <c r="D21" s="104">
        <f>+B21-C21</f>
        <v>8038</v>
      </c>
      <c r="E21" s="105"/>
      <c r="F21" s="106">
        <f>+D21</f>
        <v>8038</v>
      </c>
      <c r="G21" s="107"/>
      <c r="H21" s="108"/>
      <c r="I21" s="109"/>
    </row>
    <row r="22" spans="1:9" ht="15" customHeight="1" thickBot="1">
      <c r="A22" s="101" t="s">
        <v>83</v>
      </c>
      <c r="B22" s="110"/>
      <c r="C22" s="111"/>
      <c r="D22" s="112"/>
      <c r="E22" s="113"/>
      <c r="F22" s="114"/>
      <c r="G22" s="115">
        <f>235122-205697</f>
        <v>29425</v>
      </c>
      <c r="H22" s="116">
        <f>+G22</f>
        <v>29425</v>
      </c>
      <c r="I22" s="117">
        <f>+F22</f>
        <v>0</v>
      </c>
    </row>
    <row r="23" spans="1:9" ht="15" customHeight="1">
      <c r="A23" s="101"/>
      <c r="B23" s="93">
        <f t="shared" ref="B23:I23" si="1">SUM(B5:B22)</f>
        <v>3407538</v>
      </c>
      <c r="C23" s="93">
        <f t="shared" si="1"/>
        <v>3407538</v>
      </c>
      <c r="D23" s="95">
        <f t="shared" si="1"/>
        <v>2456238</v>
      </c>
      <c r="E23" s="96">
        <f t="shared" si="1"/>
        <v>2456238</v>
      </c>
      <c r="F23" s="97">
        <f t="shared" si="1"/>
        <v>235122</v>
      </c>
      <c r="G23" s="98">
        <f t="shared" si="1"/>
        <v>235122</v>
      </c>
      <c r="H23" s="99">
        <f t="shared" si="1"/>
        <v>2250541</v>
      </c>
      <c r="I23" s="100">
        <f t="shared" si="1"/>
        <v>2250541</v>
      </c>
    </row>
    <row r="24" spans="1:9" ht="15" customHeight="1">
      <c r="A24" s="101"/>
      <c r="B24" s="102"/>
      <c r="C24" s="103"/>
      <c r="D24" s="104"/>
      <c r="E24" s="105"/>
      <c r="F24" s="106"/>
      <c r="G24" s="107"/>
      <c r="H24" s="108"/>
      <c r="I24" s="109"/>
    </row>
    <row r="25" spans="1:9" ht="15" customHeight="1">
      <c r="A25" s="101"/>
      <c r="B25" s="102"/>
      <c r="C25" s="103"/>
      <c r="D25" s="104"/>
      <c r="E25" s="105"/>
      <c r="F25" s="106"/>
      <c r="G25" s="107"/>
      <c r="H25" s="108"/>
      <c r="I25" s="109"/>
    </row>
    <row r="26" spans="1:9" ht="15" customHeight="1">
      <c r="A26" s="101"/>
      <c r="B26" s="102"/>
      <c r="C26" s="103"/>
      <c r="D26" s="104"/>
      <c r="E26" s="105"/>
      <c r="F26" s="106"/>
      <c r="G26" s="107"/>
      <c r="H26" s="108"/>
      <c r="I26" s="109"/>
    </row>
    <row r="27" spans="1:9" ht="15" customHeight="1" thickBot="1">
      <c r="A27" s="118"/>
      <c r="B27" s="119"/>
      <c r="C27" s="120"/>
      <c r="D27" s="121"/>
      <c r="E27" s="122"/>
      <c r="F27" s="123"/>
      <c r="G27" s="124"/>
      <c r="H27" s="125"/>
      <c r="I27" s="126"/>
    </row>
    <row r="28" spans="1:9" ht="15" customHeight="1"/>
    <row r="29" spans="1:9" ht="15" customHeight="1">
      <c r="C29" s="127"/>
    </row>
    <row r="30" spans="1:9" ht="15" customHeight="1"/>
    <row r="31" spans="1:9" ht="15" customHeight="1"/>
    <row r="32" spans="1: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</sheetData>
  <mergeCells count="6">
    <mergeCell ref="A1:F1"/>
    <mergeCell ref="A3:A4"/>
    <mergeCell ref="B3:C3"/>
    <mergeCell ref="D3:E3"/>
    <mergeCell ref="F3:G3"/>
    <mergeCell ref="H3:I3"/>
  </mergeCells>
  <pageMargins left="0.74803149606299213" right="0.74803149606299213" top="0.98425196850393704" bottom="0.98425196850393704" header="0" footer="0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24"/>
    <pageSetUpPr fitToPage="1"/>
  </sheetPr>
  <dimension ref="A1:F50"/>
  <sheetViews>
    <sheetView workbookViewId="0">
      <selection activeCell="A10" sqref="A10:G26"/>
    </sheetView>
  </sheetViews>
  <sheetFormatPr baseColWidth="10" defaultRowHeight="12.75"/>
  <cols>
    <col min="1" max="1" width="23" customWidth="1"/>
    <col min="2" max="2" width="22.7109375" customWidth="1"/>
    <col min="3" max="4" width="13.7109375" style="11" customWidth="1"/>
    <col min="5" max="5" width="4.42578125" customWidth="1"/>
  </cols>
  <sheetData>
    <row r="1" spans="1:6" ht="15" customHeight="1">
      <c r="A1" s="1" t="s">
        <v>84</v>
      </c>
      <c r="B1" s="1"/>
      <c r="C1" s="1"/>
      <c r="D1" s="1"/>
      <c r="E1" s="2"/>
      <c r="F1" s="2"/>
    </row>
    <row r="2" spans="1:6" ht="15" customHeight="1">
      <c r="A2" s="3" t="s">
        <v>1</v>
      </c>
      <c r="B2" s="3" t="s">
        <v>2</v>
      </c>
      <c r="C2" s="4" t="s">
        <v>3</v>
      </c>
      <c r="D2" s="4" t="s">
        <v>4</v>
      </c>
      <c r="E2" s="5"/>
    </row>
    <row r="3" spans="1:6" ht="15" customHeight="1">
      <c r="A3" s="6" t="s">
        <v>85</v>
      </c>
      <c r="B3" s="7"/>
      <c r="C3" s="8"/>
      <c r="D3" s="8"/>
      <c r="E3" s="5"/>
    </row>
    <row r="4" spans="1:6" ht="15" customHeight="1">
      <c r="A4" s="7" t="s">
        <v>6</v>
      </c>
      <c r="B4" s="7"/>
      <c r="C4" s="8">
        <v>15900</v>
      </c>
      <c r="D4" s="8"/>
      <c r="E4" s="5"/>
    </row>
    <row r="5" spans="1:6" ht="15" customHeight="1">
      <c r="A5" s="7" t="s">
        <v>24</v>
      </c>
      <c r="B5" s="7"/>
      <c r="C5" s="8">
        <v>500</v>
      </c>
      <c r="D5" s="8"/>
      <c r="E5" s="5"/>
    </row>
    <row r="6" spans="1:6" ht="15" customHeight="1">
      <c r="A6" s="7" t="s">
        <v>29</v>
      </c>
      <c r="B6" s="7"/>
      <c r="C6" s="8">
        <v>2000</v>
      </c>
      <c r="D6" s="8"/>
      <c r="E6" s="5"/>
    </row>
    <row r="7" spans="1:6" ht="15" customHeight="1">
      <c r="A7" s="7" t="s">
        <v>86</v>
      </c>
      <c r="B7" s="7"/>
      <c r="C7" s="8">
        <v>5500</v>
      </c>
      <c r="D7" s="8"/>
      <c r="E7" s="5"/>
    </row>
    <row r="8" spans="1:6" ht="15" customHeight="1">
      <c r="A8" s="7" t="s">
        <v>87</v>
      </c>
      <c r="B8" s="7"/>
      <c r="C8" s="8">
        <v>750</v>
      </c>
      <c r="D8" s="8"/>
      <c r="E8" s="5"/>
    </row>
    <row r="9" spans="1:6" ht="15" customHeight="1">
      <c r="A9" s="7"/>
      <c r="B9" s="7" t="s">
        <v>17</v>
      </c>
      <c r="C9" s="8"/>
      <c r="D9" s="8">
        <v>500</v>
      </c>
      <c r="E9" s="5"/>
    </row>
    <row r="10" spans="1:6" ht="15" customHeight="1">
      <c r="A10" s="7"/>
      <c r="B10" s="7" t="s">
        <v>38</v>
      </c>
      <c r="C10" s="8"/>
      <c r="D10" s="8">
        <v>190</v>
      </c>
      <c r="E10" s="5"/>
    </row>
    <row r="11" spans="1:6" ht="15" customHeight="1">
      <c r="A11" s="7"/>
      <c r="B11" s="7" t="s">
        <v>9</v>
      </c>
      <c r="C11" s="8"/>
      <c r="D11" s="8">
        <f>+C4+C5+C6+C7+C8-D9-D10</f>
        <v>23960</v>
      </c>
      <c r="E11" s="5"/>
    </row>
    <row r="12" spans="1:6" ht="15" customHeight="1">
      <c r="A12" s="7" t="s">
        <v>10</v>
      </c>
      <c r="B12" s="7"/>
      <c r="C12" s="8"/>
      <c r="D12" s="8"/>
      <c r="E12" s="5"/>
    </row>
    <row r="13" spans="1:6" ht="15" customHeight="1">
      <c r="A13" s="6" t="s">
        <v>88</v>
      </c>
      <c r="B13" s="7"/>
      <c r="C13" s="8"/>
      <c r="D13" s="8"/>
      <c r="E13" s="5"/>
    </row>
    <row r="14" spans="1:6" ht="15" customHeight="1">
      <c r="A14" s="7" t="s">
        <v>14</v>
      </c>
      <c r="B14" s="7"/>
      <c r="C14" s="8">
        <v>1000</v>
      </c>
      <c r="D14" s="8"/>
      <c r="E14" s="5"/>
    </row>
    <row r="15" spans="1:6" ht="15" customHeight="1">
      <c r="A15" s="7"/>
      <c r="B15" s="7" t="s">
        <v>6</v>
      </c>
      <c r="C15" s="8"/>
      <c r="D15" s="8">
        <v>1000</v>
      </c>
      <c r="E15" s="5"/>
    </row>
    <row r="16" spans="1:6" ht="15" customHeight="1">
      <c r="A16" s="7" t="s">
        <v>89</v>
      </c>
      <c r="B16" s="7"/>
      <c r="C16" s="8"/>
      <c r="D16" s="8"/>
      <c r="E16" s="5"/>
    </row>
    <row r="17" spans="1:5" ht="15" customHeight="1">
      <c r="A17" s="6" t="s">
        <v>90</v>
      </c>
      <c r="B17" s="7"/>
      <c r="C17" s="8"/>
      <c r="D17" s="8"/>
      <c r="E17" s="5"/>
    </row>
    <row r="18" spans="1:5" ht="15" customHeight="1">
      <c r="A18" s="7" t="s">
        <v>11</v>
      </c>
      <c r="B18" s="7"/>
      <c r="C18" s="8">
        <v>9800</v>
      </c>
      <c r="D18" s="8"/>
      <c r="E18" s="5"/>
    </row>
    <row r="19" spans="1:5" ht="15" customHeight="1">
      <c r="A19" s="7" t="s">
        <v>12</v>
      </c>
      <c r="B19" s="7"/>
      <c r="C19" s="8">
        <v>2156</v>
      </c>
      <c r="D19" s="8"/>
      <c r="E19" s="5"/>
    </row>
    <row r="20" spans="1:5" ht="15" customHeight="1">
      <c r="A20" s="7"/>
      <c r="B20" s="7" t="s">
        <v>6</v>
      </c>
      <c r="C20" s="8"/>
      <c r="D20" s="8">
        <v>11956</v>
      </c>
      <c r="E20" s="5"/>
    </row>
    <row r="21" spans="1:5" ht="15" customHeight="1">
      <c r="A21" s="7" t="s">
        <v>91</v>
      </c>
      <c r="B21" s="7"/>
      <c r="C21" s="8"/>
      <c r="D21" s="8"/>
      <c r="E21" s="5"/>
    </row>
    <row r="22" spans="1:5" ht="15" customHeight="1">
      <c r="A22" s="6" t="s">
        <v>92</v>
      </c>
      <c r="B22" s="7"/>
      <c r="C22" s="8"/>
      <c r="D22" s="8"/>
      <c r="E22" s="5"/>
    </row>
    <row r="23" spans="1:5" ht="15" customHeight="1">
      <c r="A23" s="7" t="s">
        <v>24</v>
      </c>
      <c r="B23" s="7"/>
      <c r="C23" s="8">
        <v>5390</v>
      </c>
      <c r="D23" s="8"/>
      <c r="E23" s="5"/>
    </row>
    <row r="24" spans="1:5" ht="15" customHeight="1">
      <c r="A24" s="7"/>
      <c r="B24" s="7" t="s">
        <v>25</v>
      </c>
      <c r="C24" s="8"/>
      <c r="D24" s="8">
        <v>972</v>
      </c>
      <c r="E24" s="5"/>
    </row>
    <row r="25" spans="1:5" ht="15" customHeight="1">
      <c r="A25" s="7"/>
      <c r="B25" s="7" t="s">
        <v>82</v>
      </c>
      <c r="C25" s="8"/>
      <c r="D25" s="8">
        <v>4418</v>
      </c>
      <c r="E25" s="5"/>
    </row>
    <row r="26" spans="1:5" ht="15" customHeight="1">
      <c r="A26" s="7" t="s">
        <v>27</v>
      </c>
      <c r="B26" s="7"/>
      <c r="C26" s="8"/>
      <c r="D26" s="8"/>
      <c r="E26" s="5"/>
    </row>
    <row r="27" spans="1:5" ht="15" customHeight="1">
      <c r="A27" s="6" t="s">
        <v>92</v>
      </c>
      <c r="B27" s="7"/>
      <c r="C27" s="8"/>
      <c r="D27" s="8"/>
      <c r="E27" s="5"/>
    </row>
    <row r="28" spans="1:5" ht="15" customHeight="1">
      <c r="A28" s="7" t="s">
        <v>28</v>
      </c>
      <c r="B28" s="7"/>
      <c r="C28" s="8">
        <v>4900</v>
      </c>
      <c r="D28" s="8"/>
      <c r="E28" s="5"/>
    </row>
    <row r="29" spans="1:5" ht="15" customHeight="1">
      <c r="A29" s="7"/>
      <c r="B29" s="7" t="s">
        <v>29</v>
      </c>
      <c r="C29" s="8"/>
      <c r="D29" s="8">
        <v>4900</v>
      </c>
      <c r="E29" s="5"/>
    </row>
    <row r="30" spans="1:5" ht="15" customHeight="1">
      <c r="A30" s="7" t="s">
        <v>30</v>
      </c>
      <c r="B30" s="7"/>
      <c r="C30" s="8"/>
      <c r="D30" s="8"/>
      <c r="E30" s="5"/>
    </row>
    <row r="31" spans="1:5" ht="15" customHeight="1">
      <c r="A31" s="6" t="s">
        <v>93</v>
      </c>
      <c r="B31" s="7"/>
      <c r="C31" s="8"/>
      <c r="D31" s="8"/>
      <c r="E31" s="5"/>
    </row>
    <row r="32" spans="1:5" ht="15" customHeight="1">
      <c r="A32" s="7" t="s">
        <v>6</v>
      </c>
      <c r="B32" s="7"/>
      <c r="C32" s="8">
        <v>2000</v>
      </c>
      <c r="D32" s="8"/>
      <c r="E32" s="5"/>
    </row>
    <row r="33" spans="1:5" ht="15" customHeight="1">
      <c r="A33" s="7"/>
      <c r="B33" s="7" t="s">
        <v>24</v>
      </c>
      <c r="C33" s="8"/>
      <c r="D33" s="8">
        <v>2000</v>
      </c>
      <c r="E33" s="5"/>
    </row>
    <row r="34" spans="1:5" ht="15" customHeight="1">
      <c r="A34" s="7" t="s">
        <v>94</v>
      </c>
      <c r="B34" s="7"/>
      <c r="C34" s="8"/>
      <c r="D34" s="8"/>
      <c r="E34" s="5"/>
    </row>
    <row r="35" spans="1:5" ht="15" customHeight="1">
      <c r="A35" s="6" t="s">
        <v>95</v>
      </c>
      <c r="B35" s="7"/>
      <c r="C35" s="8"/>
      <c r="D35" s="8"/>
      <c r="E35" s="5"/>
    </row>
    <row r="36" spans="1:5" ht="15" customHeight="1">
      <c r="A36" s="7" t="s">
        <v>43</v>
      </c>
      <c r="B36" s="7"/>
      <c r="C36" s="8">
        <v>1500</v>
      </c>
      <c r="D36" s="8"/>
      <c r="E36" s="5"/>
    </row>
    <row r="37" spans="1:5" ht="15" customHeight="1">
      <c r="A37" s="7"/>
      <c r="B37" s="7" t="s">
        <v>6</v>
      </c>
      <c r="C37" s="8"/>
      <c r="D37" s="8">
        <v>1500</v>
      </c>
      <c r="E37" s="5"/>
    </row>
    <row r="38" spans="1:5" ht="15" customHeight="1">
      <c r="A38" s="7" t="s">
        <v>96</v>
      </c>
      <c r="B38" s="7"/>
      <c r="C38" s="8"/>
      <c r="D38" s="8"/>
      <c r="E38" s="5"/>
    </row>
    <row r="39" spans="1:5" ht="15" customHeight="1">
      <c r="A39" s="6" t="s">
        <v>97</v>
      </c>
      <c r="B39" s="7"/>
      <c r="C39" s="8"/>
      <c r="D39" s="8"/>
      <c r="E39" s="5"/>
    </row>
    <row r="40" spans="1:5" ht="15" customHeight="1">
      <c r="A40" s="7" t="s">
        <v>98</v>
      </c>
      <c r="B40" s="7"/>
      <c r="C40" s="8">
        <v>3390</v>
      </c>
      <c r="D40" s="8"/>
      <c r="E40" s="5"/>
    </row>
    <row r="41" spans="1:5" ht="15" customHeight="1">
      <c r="A41" s="7"/>
      <c r="B41" s="7" t="s">
        <v>24</v>
      </c>
      <c r="C41" s="8"/>
      <c r="D41" s="8">
        <v>3390</v>
      </c>
      <c r="E41" s="5"/>
    </row>
    <row r="42" spans="1:5" ht="15" customHeight="1">
      <c r="A42" s="7" t="s">
        <v>99</v>
      </c>
      <c r="B42" s="7"/>
      <c r="C42" s="8"/>
      <c r="D42" s="8"/>
      <c r="E42" s="5"/>
    </row>
    <row r="43" spans="1:5" ht="15" customHeight="1">
      <c r="A43" s="6" t="s">
        <v>100</v>
      </c>
      <c r="B43" s="7"/>
      <c r="C43" s="8"/>
      <c r="D43" s="8"/>
      <c r="E43" s="5"/>
    </row>
    <row r="44" spans="1:5" ht="15" customHeight="1">
      <c r="A44" s="7" t="s">
        <v>101</v>
      </c>
      <c r="B44" s="7"/>
      <c r="C44" s="8">
        <v>6600</v>
      </c>
      <c r="D44" s="8"/>
      <c r="E44" s="5"/>
    </row>
    <row r="45" spans="1:5" ht="15" customHeight="1">
      <c r="A45" s="7" t="s">
        <v>102</v>
      </c>
      <c r="B45" s="7"/>
      <c r="C45" s="8">
        <v>1452</v>
      </c>
      <c r="D45" s="8"/>
      <c r="E45" s="5"/>
    </row>
    <row r="46" spans="1:5" ht="15" customHeight="1">
      <c r="A46" s="7"/>
      <c r="B46" s="7" t="s">
        <v>21</v>
      </c>
      <c r="C46" s="8"/>
      <c r="D46" s="8">
        <v>8052</v>
      </c>
      <c r="E46" s="5"/>
    </row>
    <row r="47" spans="1:5" ht="15" customHeight="1">
      <c r="A47" s="7" t="s">
        <v>103</v>
      </c>
      <c r="B47" s="7"/>
      <c r="C47" s="8"/>
      <c r="D47" s="8"/>
      <c r="E47" s="5"/>
    </row>
    <row r="48" spans="1:5" ht="15" customHeight="1">
      <c r="A48" s="6" t="s">
        <v>47</v>
      </c>
      <c r="B48" s="7"/>
      <c r="C48" s="8"/>
      <c r="D48" s="8"/>
      <c r="E48" s="5"/>
    </row>
    <row r="49" spans="1:5" ht="15" customHeight="1">
      <c r="A49" s="7"/>
      <c r="B49" s="9" t="s">
        <v>48</v>
      </c>
      <c r="C49" s="10">
        <f>SUM(C4:C48)</f>
        <v>62838</v>
      </c>
      <c r="D49" s="10">
        <f>SUM(D4:D48)</f>
        <v>62838</v>
      </c>
      <c r="E49" s="5"/>
    </row>
    <row r="50" spans="1:5" ht="15" customHeight="1">
      <c r="A50" s="7"/>
      <c r="B50" s="7"/>
      <c r="C50" s="8"/>
      <c r="D50" s="8"/>
      <c r="E50" s="5"/>
    </row>
  </sheetData>
  <mergeCells count="1">
    <mergeCell ref="A1:D1"/>
  </mergeCells>
  <pageMargins left="0.74803149606299213" right="0.74803149606299213" top="0.39370078740157483" bottom="0" header="0" footer="0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4"/>
    <pageSetUpPr fitToPage="1"/>
  </sheetPr>
  <dimension ref="A1:I206"/>
  <sheetViews>
    <sheetView topLeftCell="A135" workbookViewId="0">
      <selection activeCell="A10" sqref="A10:G26"/>
    </sheetView>
  </sheetViews>
  <sheetFormatPr baseColWidth="10" defaultRowHeight="12.75"/>
  <cols>
    <col min="1" max="1" width="9.5703125" customWidth="1"/>
    <col min="2" max="2" width="20.85546875" customWidth="1"/>
    <col min="3" max="6" width="11.7109375" customWidth="1"/>
    <col min="7" max="7" width="4.140625" customWidth="1"/>
  </cols>
  <sheetData>
    <row r="1" spans="1:9">
      <c r="A1" s="12" t="s">
        <v>104</v>
      </c>
      <c r="B1" s="12"/>
      <c r="C1" s="12"/>
      <c r="D1" s="12"/>
      <c r="E1" s="12"/>
      <c r="F1" s="12"/>
    </row>
    <row r="3" spans="1:9">
      <c r="A3" s="13" t="s">
        <v>50</v>
      </c>
      <c r="B3" s="14"/>
      <c r="C3" s="15" t="s">
        <v>6</v>
      </c>
      <c r="D3" s="14"/>
      <c r="E3" s="16" t="s">
        <v>51</v>
      </c>
      <c r="F3" s="17" t="s">
        <v>52</v>
      </c>
    </row>
    <row r="4" spans="1:9" ht="15" customHeight="1" thickBot="1">
      <c r="A4" s="18" t="s">
        <v>53</v>
      </c>
      <c r="B4" s="19" t="s">
        <v>54</v>
      </c>
      <c r="C4" s="19" t="s">
        <v>3</v>
      </c>
      <c r="D4" s="19" t="s">
        <v>4</v>
      </c>
      <c r="E4" s="20"/>
      <c r="F4" s="21"/>
      <c r="H4" s="22" t="s">
        <v>6</v>
      </c>
      <c r="I4" s="22"/>
    </row>
    <row r="5" spans="1:9" ht="15" customHeight="1">
      <c r="A5" s="23">
        <v>41334</v>
      </c>
      <c r="B5" s="24" t="s">
        <v>105</v>
      </c>
      <c r="C5" s="25">
        <v>15900</v>
      </c>
      <c r="D5" s="25"/>
      <c r="E5" s="26">
        <f>+C5-D5</f>
        <v>15900</v>
      </c>
      <c r="F5" s="27"/>
      <c r="H5" s="28">
        <v>15900</v>
      </c>
      <c r="I5" s="29">
        <v>1000</v>
      </c>
    </row>
    <row r="6" spans="1:9" ht="15" customHeight="1">
      <c r="A6" s="37">
        <v>41335</v>
      </c>
      <c r="B6" s="7" t="s">
        <v>106</v>
      </c>
      <c r="C6" s="8"/>
      <c r="D6" s="8">
        <v>1000</v>
      </c>
      <c r="E6" s="33">
        <f>+E5+C6-D6</f>
        <v>14900</v>
      </c>
      <c r="F6" s="38"/>
      <c r="H6" s="39">
        <v>2000</v>
      </c>
      <c r="I6" s="40">
        <v>11956</v>
      </c>
    </row>
    <row r="7" spans="1:9" ht="15" customHeight="1" thickBot="1">
      <c r="A7" s="37">
        <v>41338</v>
      </c>
      <c r="B7" s="7" t="s">
        <v>107</v>
      </c>
      <c r="C7" s="8"/>
      <c r="D7" s="8">
        <v>11956</v>
      </c>
      <c r="E7" s="33">
        <f>+E6+C7-D7</f>
        <v>2944</v>
      </c>
      <c r="F7" s="38"/>
      <c r="H7" s="41"/>
      <c r="I7" s="42">
        <v>1500</v>
      </c>
    </row>
    <row r="8" spans="1:9" ht="15" customHeight="1">
      <c r="A8" s="37">
        <v>41343</v>
      </c>
      <c r="B8" s="7" t="s">
        <v>58</v>
      </c>
      <c r="C8" s="8">
        <v>2000</v>
      </c>
      <c r="D8" s="8"/>
      <c r="E8" s="43">
        <f>+E7+C8-D8</f>
        <v>4944</v>
      </c>
      <c r="F8" s="38"/>
      <c r="H8" s="35">
        <f>+H5+H6+H7</f>
        <v>17900</v>
      </c>
      <c r="I8" s="36">
        <f>+I5+I6+I7</f>
        <v>14456</v>
      </c>
    </row>
    <row r="9" spans="1:9" ht="15" customHeight="1">
      <c r="A9" s="37">
        <v>41348</v>
      </c>
      <c r="B9" s="7" t="s">
        <v>63</v>
      </c>
      <c r="C9" s="8"/>
      <c r="D9" s="8">
        <v>1500</v>
      </c>
      <c r="E9" s="45">
        <f>+E8+C9-D9</f>
        <v>3444</v>
      </c>
      <c r="F9" s="38"/>
      <c r="H9" s="44">
        <f>+H8-I8</f>
        <v>3444</v>
      </c>
      <c r="I9" s="40"/>
    </row>
    <row r="10" spans="1:9" ht="15" customHeight="1">
      <c r="A10" s="37"/>
      <c r="B10" s="7"/>
      <c r="C10" s="8"/>
      <c r="D10" s="8"/>
      <c r="E10" s="45"/>
      <c r="F10" s="38"/>
      <c r="H10" s="44" t="s">
        <v>59</v>
      </c>
      <c r="I10" s="40"/>
    </row>
    <row r="11" spans="1:9" ht="15" customHeight="1">
      <c r="A11" s="46"/>
      <c r="B11" s="7"/>
      <c r="C11" s="8"/>
      <c r="D11" s="8"/>
      <c r="E11" s="33"/>
      <c r="F11" s="38"/>
      <c r="H11" s="39"/>
      <c r="I11" s="40"/>
    </row>
    <row r="12" spans="1:9" ht="15" customHeight="1"/>
    <row r="13" spans="1:9">
      <c r="A13" s="13" t="s">
        <v>50</v>
      </c>
      <c r="B13" s="14"/>
      <c r="C13" s="15" t="s">
        <v>86</v>
      </c>
      <c r="D13" s="14"/>
      <c r="E13" s="16" t="s">
        <v>51</v>
      </c>
      <c r="F13" s="17" t="s">
        <v>52</v>
      </c>
    </row>
    <row r="14" spans="1:9" ht="15" customHeight="1" thickBot="1">
      <c r="A14" s="18" t="s">
        <v>53</v>
      </c>
      <c r="B14" s="19" t="s">
        <v>54</v>
      </c>
      <c r="C14" s="19" t="s">
        <v>3</v>
      </c>
      <c r="D14" s="19" t="s">
        <v>4</v>
      </c>
      <c r="E14" s="20"/>
      <c r="F14" s="21"/>
      <c r="H14" s="22" t="s">
        <v>86</v>
      </c>
      <c r="I14" s="22"/>
    </row>
    <row r="15" spans="1:9" ht="15" customHeight="1">
      <c r="A15" s="23">
        <v>41334</v>
      </c>
      <c r="B15" s="24" t="s">
        <v>105</v>
      </c>
      <c r="C15" s="25">
        <v>5500</v>
      </c>
      <c r="D15" s="25"/>
      <c r="E15" s="53">
        <f>+C15</f>
        <v>5500</v>
      </c>
      <c r="F15" s="27"/>
      <c r="H15" s="28">
        <v>5500</v>
      </c>
      <c r="I15" s="29"/>
    </row>
    <row r="16" spans="1:9" ht="15" customHeight="1">
      <c r="A16" s="37"/>
      <c r="B16" s="7"/>
      <c r="C16" s="8"/>
      <c r="D16" s="8"/>
      <c r="E16" s="43"/>
      <c r="F16" s="38"/>
      <c r="H16" s="39"/>
      <c r="I16" s="40"/>
    </row>
    <row r="17" spans="1:9" ht="15" customHeight="1" thickBot="1">
      <c r="A17" s="37"/>
      <c r="B17" s="7"/>
      <c r="C17" s="8"/>
      <c r="D17" s="8"/>
      <c r="E17" s="45"/>
      <c r="F17" s="38"/>
      <c r="H17" s="41"/>
      <c r="I17" s="42"/>
    </row>
    <row r="18" spans="1:9" ht="15" customHeight="1">
      <c r="A18" s="37"/>
      <c r="B18" s="7"/>
      <c r="C18" s="8"/>
      <c r="D18" s="8"/>
      <c r="E18" s="33"/>
      <c r="F18" s="38"/>
      <c r="H18" s="35">
        <f>+H15+H16+H17</f>
        <v>5500</v>
      </c>
      <c r="I18" s="36">
        <f>+I15+I16+I17</f>
        <v>0</v>
      </c>
    </row>
    <row r="19" spans="1:9" ht="15" customHeight="1">
      <c r="A19" s="37"/>
      <c r="B19" s="7"/>
      <c r="C19" s="8"/>
      <c r="D19" s="8"/>
      <c r="E19" s="45"/>
      <c r="F19" s="38"/>
      <c r="H19" s="44">
        <f>+H18-I18</f>
        <v>5500</v>
      </c>
      <c r="I19" s="54"/>
    </row>
    <row r="20" spans="1:9" ht="15" customHeight="1">
      <c r="A20" s="46"/>
      <c r="B20" s="7"/>
      <c r="C20" s="8"/>
      <c r="D20" s="8"/>
      <c r="E20" s="33"/>
      <c r="F20" s="38"/>
      <c r="H20" s="44" t="s">
        <v>59</v>
      </c>
      <c r="I20" s="54"/>
    </row>
    <row r="21" spans="1:9" ht="15" customHeight="1">
      <c r="A21" s="46"/>
      <c r="B21" s="7"/>
      <c r="C21" s="8"/>
      <c r="D21" s="8"/>
      <c r="E21" s="33"/>
      <c r="F21" s="38"/>
      <c r="H21" s="39"/>
      <c r="I21" s="40"/>
    </row>
    <row r="22" spans="1:9" ht="15" customHeight="1"/>
    <row r="23" spans="1:9">
      <c r="A23" s="13" t="s">
        <v>50</v>
      </c>
      <c r="B23" s="14"/>
      <c r="C23" s="15" t="s">
        <v>87</v>
      </c>
      <c r="D23" s="14"/>
      <c r="E23" s="16" t="s">
        <v>51</v>
      </c>
      <c r="F23" s="17" t="s">
        <v>52</v>
      </c>
    </row>
    <row r="24" spans="1:9" ht="15" customHeight="1" thickBot="1">
      <c r="A24" s="18" t="s">
        <v>53</v>
      </c>
      <c r="B24" s="19" t="s">
        <v>54</v>
      </c>
      <c r="C24" s="19" t="s">
        <v>3</v>
      </c>
      <c r="D24" s="19" t="s">
        <v>4</v>
      </c>
      <c r="E24" s="20"/>
      <c r="F24" s="21"/>
      <c r="H24" s="22" t="s">
        <v>87</v>
      </c>
      <c r="I24" s="22"/>
    </row>
    <row r="25" spans="1:9" ht="15" customHeight="1">
      <c r="A25" s="23">
        <v>41334</v>
      </c>
      <c r="B25" s="24" t="s">
        <v>105</v>
      </c>
      <c r="C25" s="25">
        <v>750</v>
      </c>
      <c r="D25" s="25"/>
      <c r="E25" s="53">
        <f>+C25</f>
        <v>750</v>
      </c>
      <c r="F25" s="27"/>
      <c r="H25" s="28">
        <v>750</v>
      </c>
      <c r="I25" s="29"/>
    </row>
    <row r="26" spans="1:9" ht="15" customHeight="1">
      <c r="A26" s="37"/>
      <c r="B26" s="7"/>
      <c r="C26" s="8"/>
      <c r="D26" s="8"/>
      <c r="E26" s="43"/>
      <c r="F26" s="38"/>
      <c r="H26" s="39"/>
      <c r="I26" s="40"/>
    </row>
    <row r="27" spans="1:9" ht="15" customHeight="1" thickBot="1">
      <c r="A27" s="37"/>
      <c r="B27" s="7"/>
      <c r="C27" s="8"/>
      <c r="D27" s="8"/>
      <c r="E27" s="45"/>
      <c r="F27" s="38"/>
      <c r="H27" s="41"/>
      <c r="I27" s="42"/>
    </row>
    <row r="28" spans="1:9" ht="15" customHeight="1">
      <c r="A28" s="37"/>
      <c r="B28" s="7"/>
      <c r="C28" s="8"/>
      <c r="D28" s="8"/>
      <c r="E28" s="33"/>
      <c r="F28" s="38"/>
      <c r="H28" s="35">
        <f>+H25+H26+H27</f>
        <v>750</v>
      </c>
      <c r="I28" s="36">
        <f>+I25+I26+I27</f>
        <v>0</v>
      </c>
    </row>
    <row r="29" spans="1:9" ht="15" customHeight="1">
      <c r="A29" s="37"/>
      <c r="B29" s="7"/>
      <c r="C29" s="8"/>
      <c r="D29" s="8"/>
      <c r="E29" s="45"/>
      <c r="F29" s="38"/>
      <c r="H29" s="44">
        <f>+H28-I28</f>
        <v>750</v>
      </c>
      <c r="I29" s="54"/>
    </row>
    <row r="30" spans="1:9" ht="15" customHeight="1">
      <c r="A30" s="46"/>
      <c r="B30" s="7"/>
      <c r="C30" s="8"/>
      <c r="D30" s="8"/>
      <c r="E30" s="33"/>
      <c r="F30" s="38"/>
      <c r="H30" s="44" t="s">
        <v>59</v>
      </c>
      <c r="I30" s="54"/>
    </row>
    <row r="31" spans="1:9" ht="15" customHeight="1">
      <c r="A31" s="46"/>
      <c r="B31" s="7"/>
      <c r="C31" s="8"/>
      <c r="D31" s="8"/>
      <c r="E31" s="33"/>
      <c r="F31" s="38"/>
      <c r="H31" s="39"/>
      <c r="I31" s="40"/>
    </row>
    <row r="32" spans="1:9" ht="15" customHeight="1"/>
    <row r="33" spans="1:9">
      <c r="A33" s="13" t="s">
        <v>50</v>
      </c>
      <c r="B33" s="14"/>
      <c r="C33" s="15" t="s">
        <v>38</v>
      </c>
      <c r="D33" s="14"/>
      <c r="E33" s="16" t="s">
        <v>51</v>
      </c>
      <c r="F33" s="17" t="s">
        <v>52</v>
      </c>
    </row>
    <row r="34" spans="1:9" ht="15" customHeight="1" thickBot="1">
      <c r="A34" s="18" t="s">
        <v>53</v>
      </c>
      <c r="B34" s="19" t="s">
        <v>54</v>
      </c>
      <c r="C34" s="19" t="s">
        <v>3</v>
      </c>
      <c r="D34" s="19" t="s">
        <v>4</v>
      </c>
      <c r="E34" s="20"/>
      <c r="F34" s="21"/>
      <c r="H34" s="22" t="s">
        <v>38</v>
      </c>
      <c r="I34" s="22"/>
    </row>
    <row r="35" spans="1:9" ht="15" customHeight="1">
      <c r="A35" s="23">
        <v>41334</v>
      </c>
      <c r="B35" s="24" t="s">
        <v>105</v>
      </c>
      <c r="C35" s="25"/>
      <c r="D35" s="25">
        <v>190</v>
      </c>
      <c r="E35" s="26"/>
      <c r="F35" s="61">
        <f>+D35-C35</f>
        <v>190</v>
      </c>
      <c r="H35" s="28"/>
      <c r="I35" s="29">
        <v>190</v>
      </c>
    </row>
    <row r="36" spans="1:9" ht="15" customHeight="1">
      <c r="A36" s="37"/>
      <c r="B36" s="7"/>
      <c r="C36" s="8"/>
      <c r="D36" s="8"/>
      <c r="E36" s="33"/>
      <c r="F36" s="62">
        <f>+F35+D36-C36</f>
        <v>190</v>
      </c>
      <c r="H36" s="39"/>
      <c r="I36" s="40"/>
    </row>
    <row r="37" spans="1:9" ht="15" customHeight="1" thickBot="1">
      <c r="A37" s="37"/>
      <c r="B37" s="7"/>
      <c r="C37" s="8"/>
      <c r="D37" s="8"/>
      <c r="E37" s="43"/>
      <c r="F37" s="38"/>
      <c r="H37" s="41"/>
      <c r="I37" s="42"/>
    </row>
    <row r="38" spans="1:9" ht="15" customHeight="1">
      <c r="A38" s="37"/>
      <c r="B38" s="7"/>
      <c r="C38" s="8"/>
      <c r="D38" s="8"/>
      <c r="E38" s="45"/>
      <c r="F38" s="38"/>
      <c r="H38" s="35">
        <f>+H35+H36+H37</f>
        <v>0</v>
      </c>
      <c r="I38" s="36">
        <f>+I35+I36+I37</f>
        <v>190</v>
      </c>
    </row>
    <row r="39" spans="1:9" ht="15" customHeight="1">
      <c r="A39" s="37"/>
      <c r="B39" s="7"/>
      <c r="C39" s="8"/>
      <c r="D39" s="8"/>
      <c r="E39" s="45"/>
      <c r="F39" s="38"/>
      <c r="H39" s="44"/>
      <c r="I39" s="54">
        <f>+I38-H38</f>
        <v>190</v>
      </c>
    </row>
    <row r="40" spans="1:9" ht="15" customHeight="1">
      <c r="A40" s="46"/>
      <c r="B40" s="7"/>
      <c r="C40" s="8"/>
      <c r="D40" s="8"/>
      <c r="E40" s="33"/>
      <c r="F40" s="38"/>
      <c r="H40" s="44"/>
      <c r="I40" s="54" t="s">
        <v>61</v>
      </c>
    </row>
    <row r="41" spans="1:9" ht="15" customHeight="1">
      <c r="A41" s="46"/>
      <c r="B41" s="7"/>
      <c r="C41" s="8"/>
      <c r="D41" s="8"/>
      <c r="E41" s="33"/>
      <c r="F41" s="38"/>
      <c r="H41" s="39"/>
      <c r="I41" s="40"/>
    </row>
    <row r="42" spans="1:9" ht="15" customHeight="1">
      <c r="A42" s="55"/>
      <c r="B42" s="7"/>
      <c r="C42" s="7"/>
      <c r="D42" s="7"/>
      <c r="E42" s="56"/>
      <c r="F42" s="57"/>
      <c r="H42" s="39"/>
      <c r="I42" s="40"/>
    </row>
    <row r="43" spans="1:9" ht="15" hidden="1" customHeight="1">
      <c r="A43" s="55"/>
      <c r="B43" s="7"/>
      <c r="C43" s="7"/>
      <c r="D43" s="7"/>
      <c r="E43" s="56"/>
      <c r="F43" s="57"/>
    </row>
    <row r="44" spans="1:9" ht="15" hidden="1" customHeight="1">
      <c r="A44" s="55"/>
      <c r="B44" s="7"/>
      <c r="C44" s="7"/>
      <c r="D44" s="7"/>
      <c r="E44" s="56"/>
      <c r="F44" s="57"/>
    </row>
    <row r="45" spans="1:9" ht="15" hidden="1" customHeight="1">
      <c r="A45" s="55"/>
      <c r="B45" s="7"/>
      <c r="C45" s="7"/>
      <c r="D45" s="7"/>
      <c r="E45" s="56"/>
      <c r="F45" s="57"/>
    </row>
    <row r="46" spans="1:9" ht="15" hidden="1" customHeight="1">
      <c r="A46" s="58"/>
      <c r="B46" s="48"/>
      <c r="C46" s="48"/>
      <c r="D46" s="48"/>
      <c r="E46" s="59"/>
      <c r="F46" s="60"/>
    </row>
    <row r="47" spans="1:9" ht="15" customHeight="1"/>
    <row r="48" spans="1:9">
      <c r="A48" s="13" t="s">
        <v>50</v>
      </c>
      <c r="B48" s="14"/>
      <c r="C48" s="15" t="s">
        <v>9</v>
      </c>
      <c r="D48" s="14"/>
      <c r="E48" s="16" t="s">
        <v>51</v>
      </c>
      <c r="F48" s="17" t="s">
        <v>52</v>
      </c>
    </row>
    <row r="49" spans="1:9" ht="15" customHeight="1" thickBot="1">
      <c r="A49" s="18" t="s">
        <v>53</v>
      </c>
      <c r="B49" s="19" t="s">
        <v>54</v>
      </c>
      <c r="C49" s="19" t="s">
        <v>3</v>
      </c>
      <c r="D49" s="19" t="s">
        <v>4</v>
      </c>
      <c r="E49" s="20"/>
      <c r="F49" s="21"/>
      <c r="H49" s="22" t="s">
        <v>9</v>
      </c>
      <c r="I49" s="22"/>
    </row>
    <row r="50" spans="1:9" ht="15" customHeight="1">
      <c r="A50" s="23">
        <v>41334</v>
      </c>
      <c r="B50" s="24" t="s">
        <v>105</v>
      </c>
      <c r="C50" s="25"/>
      <c r="D50" s="25">
        <v>23960</v>
      </c>
      <c r="E50" s="26"/>
      <c r="F50" s="63">
        <f>+D50</f>
        <v>23960</v>
      </c>
      <c r="H50" s="28"/>
      <c r="I50" s="29">
        <v>23960</v>
      </c>
    </row>
    <row r="51" spans="1:9" ht="15" customHeight="1">
      <c r="A51" s="37"/>
      <c r="B51" s="7"/>
      <c r="C51" s="8"/>
      <c r="D51" s="8"/>
      <c r="E51" s="33"/>
      <c r="F51" s="62"/>
      <c r="H51" s="39"/>
      <c r="I51" s="40"/>
    </row>
    <row r="52" spans="1:9" ht="15" customHeight="1" thickBot="1">
      <c r="A52" s="37"/>
      <c r="B52" s="7"/>
      <c r="C52" s="8"/>
      <c r="D52" s="8"/>
      <c r="E52" s="33"/>
      <c r="F52" s="38"/>
      <c r="H52" s="41"/>
      <c r="I52" s="42"/>
    </row>
    <row r="53" spans="1:9" ht="15" customHeight="1">
      <c r="A53" s="37"/>
      <c r="B53" s="7"/>
      <c r="C53" s="8"/>
      <c r="D53" s="8"/>
      <c r="E53" s="33"/>
      <c r="F53" s="38"/>
      <c r="H53" s="35">
        <f>+H50+H51+H52</f>
        <v>0</v>
      </c>
      <c r="I53" s="36">
        <f>+I50+I51+I52</f>
        <v>23960</v>
      </c>
    </row>
    <row r="54" spans="1:9" ht="15" customHeight="1">
      <c r="A54" s="37"/>
      <c r="B54" s="7"/>
      <c r="C54" s="8"/>
      <c r="D54" s="8"/>
      <c r="E54" s="45"/>
      <c r="F54" s="38"/>
      <c r="H54" s="44"/>
      <c r="I54" s="54">
        <f>+I53-H53</f>
        <v>23960</v>
      </c>
    </row>
    <row r="55" spans="1:9" ht="15" customHeight="1">
      <c r="A55" s="46"/>
      <c r="B55" s="7"/>
      <c r="C55" s="8"/>
      <c r="D55" s="8"/>
      <c r="E55" s="33"/>
      <c r="F55" s="38"/>
      <c r="H55" s="44"/>
      <c r="I55" s="54" t="s">
        <v>61</v>
      </c>
    </row>
    <row r="56" spans="1:9" ht="15" customHeight="1">
      <c r="A56" s="46"/>
      <c r="B56" s="7"/>
      <c r="C56" s="8"/>
      <c r="D56" s="8"/>
      <c r="E56" s="33"/>
      <c r="F56" s="38"/>
      <c r="H56" s="39"/>
      <c r="I56" s="40"/>
    </row>
    <row r="57" spans="1:9" ht="15" customHeight="1">
      <c r="A57" s="55"/>
      <c r="B57" s="7"/>
      <c r="C57" s="7"/>
      <c r="D57" s="7"/>
      <c r="E57" s="56"/>
      <c r="F57" s="57"/>
      <c r="H57" s="39"/>
      <c r="I57" s="40"/>
    </row>
    <row r="58" spans="1:9" ht="15" hidden="1" customHeight="1">
      <c r="A58" s="55"/>
      <c r="B58" s="7"/>
      <c r="C58" s="7"/>
      <c r="D58" s="7"/>
      <c r="E58" s="56"/>
      <c r="F58" s="57"/>
    </row>
    <row r="59" spans="1:9" ht="15" hidden="1" customHeight="1">
      <c r="A59" s="55"/>
      <c r="B59" s="7"/>
      <c r="C59" s="7"/>
      <c r="D59" s="7"/>
      <c r="E59" s="56"/>
      <c r="F59" s="57"/>
    </row>
    <row r="60" spans="1:9" ht="15" hidden="1" customHeight="1">
      <c r="A60" s="55"/>
      <c r="B60" s="7"/>
      <c r="C60" s="7"/>
      <c r="D60" s="7"/>
      <c r="E60" s="56"/>
      <c r="F60" s="57"/>
    </row>
    <row r="61" spans="1:9" ht="15" hidden="1" customHeight="1">
      <c r="A61" s="58"/>
      <c r="B61" s="48"/>
      <c r="C61" s="48"/>
      <c r="D61" s="48"/>
      <c r="E61" s="59"/>
      <c r="F61" s="60"/>
    </row>
    <row r="62" spans="1:9" ht="15" customHeight="1"/>
    <row r="63" spans="1:9">
      <c r="A63" s="13" t="s">
        <v>50</v>
      </c>
      <c r="B63" s="14"/>
      <c r="C63" s="15" t="s">
        <v>21</v>
      </c>
      <c r="D63" s="14"/>
      <c r="E63" s="16" t="s">
        <v>51</v>
      </c>
      <c r="F63" s="17" t="s">
        <v>52</v>
      </c>
    </row>
    <row r="64" spans="1:9" ht="15" customHeight="1" thickBot="1">
      <c r="A64" s="18" t="s">
        <v>53</v>
      </c>
      <c r="B64" s="19" t="s">
        <v>54</v>
      </c>
      <c r="C64" s="19" t="s">
        <v>3</v>
      </c>
      <c r="D64" s="19" t="s">
        <v>4</v>
      </c>
      <c r="E64" s="20"/>
      <c r="F64" s="21"/>
      <c r="H64" s="22" t="s">
        <v>21</v>
      </c>
      <c r="I64" s="22"/>
    </row>
    <row r="65" spans="1:9" ht="15" customHeight="1">
      <c r="A65" s="37">
        <v>41335</v>
      </c>
      <c r="B65" s="7" t="s">
        <v>106</v>
      </c>
      <c r="C65" s="25">
        <v>1000</v>
      </c>
      <c r="D65" s="25"/>
      <c r="E65" s="26">
        <f>+C65-D65</f>
        <v>1000</v>
      </c>
      <c r="F65" s="63"/>
      <c r="H65" s="28">
        <v>1000</v>
      </c>
      <c r="I65" s="29">
        <v>8052</v>
      </c>
    </row>
    <row r="66" spans="1:9" ht="15" customHeight="1">
      <c r="A66" s="37">
        <v>41355</v>
      </c>
      <c r="B66" s="7" t="s">
        <v>108</v>
      </c>
      <c r="C66" s="8"/>
      <c r="D66" s="8">
        <v>8052</v>
      </c>
      <c r="E66" s="33"/>
      <c r="F66" s="38">
        <v>7052</v>
      </c>
      <c r="H66" s="39"/>
      <c r="I66" s="40"/>
    </row>
    <row r="67" spans="1:9" ht="15" customHeight="1" thickBot="1">
      <c r="A67" s="37"/>
      <c r="B67" s="7"/>
      <c r="C67" s="8"/>
      <c r="D67" s="8"/>
      <c r="E67" s="33"/>
      <c r="F67" s="38"/>
      <c r="H67" s="41"/>
      <c r="I67" s="42"/>
    </row>
    <row r="68" spans="1:9" ht="15" customHeight="1">
      <c r="A68" s="37"/>
      <c r="B68" s="7"/>
      <c r="C68" s="8"/>
      <c r="D68" s="8"/>
      <c r="E68" s="45"/>
      <c r="F68" s="38"/>
      <c r="H68" s="35">
        <f>+H65+H66+H67</f>
        <v>1000</v>
      </c>
      <c r="I68" s="36">
        <f>+I65+I66+I67</f>
        <v>8052</v>
      </c>
    </row>
    <row r="69" spans="1:9" ht="15" customHeight="1">
      <c r="A69" s="37"/>
      <c r="B69" s="7"/>
      <c r="C69" s="8"/>
      <c r="D69" s="8"/>
      <c r="E69" s="45"/>
      <c r="F69" s="38"/>
      <c r="H69" s="44"/>
      <c r="I69" s="54">
        <f>+I68-H68</f>
        <v>7052</v>
      </c>
    </row>
    <row r="70" spans="1:9" ht="15" customHeight="1">
      <c r="A70" s="46"/>
      <c r="B70" s="7"/>
      <c r="C70" s="8"/>
      <c r="D70" s="8"/>
      <c r="E70" s="33"/>
      <c r="F70" s="38"/>
      <c r="H70" s="44"/>
      <c r="I70" s="54" t="s">
        <v>61</v>
      </c>
    </row>
    <row r="71" spans="1:9" ht="15" customHeight="1">
      <c r="A71" s="46"/>
      <c r="B71" s="7"/>
      <c r="C71" s="8"/>
      <c r="D71" s="8"/>
      <c r="E71" s="33"/>
      <c r="F71" s="38"/>
      <c r="H71" s="39"/>
      <c r="I71" s="40"/>
    </row>
    <row r="72" spans="1:9" ht="15" customHeight="1">
      <c r="A72" s="46"/>
      <c r="B72" s="7"/>
      <c r="C72" s="8"/>
      <c r="D72" s="8"/>
      <c r="E72" s="33"/>
      <c r="F72" s="38"/>
      <c r="H72" s="39"/>
      <c r="I72" s="40"/>
    </row>
    <row r="73" spans="1:9" ht="15" hidden="1" customHeight="1">
      <c r="A73" s="46"/>
      <c r="B73" s="7"/>
      <c r="C73" s="8"/>
      <c r="D73" s="8"/>
      <c r="E73" s="33"/>
      <c r="F73" s="38"/>
    </row>
    <row r="74" spans="1:9" ht="15" hidden="1" customHeight="1">
      <c r="A74" s="46"/>
      <c r="B74" s="7"/>
      <c r="C74" s="8"/>
      <c r="D74" s="8"/>
      <c r="E74" s="33"/>
      <c r="F74" s="38"/>
    </row>
    <row r="75" spans="1:9" ht="15" hidden="1" customHeight="1">
      <c r="A75" s="46"/>
      <c r="B75" s="7"/>
      <c r="C75" s="8"/>
      <c r="D75" s="8"/>
      <c r="E75" s="33"/>
      <c r="F75" s="38"/>
    </row>
    <row r="76" spans="1:9" ht="15" hidden="1" customHeight="1">
      <c r="A76" s="47"/>
      <c r="B76" s="48"/>
      <c r="C76" s="49"/>
      <c r="D76" s="49"/>
      <c r="E76" s="50"/>
      <c r="F76" s="51"/>
    </row>
    <row r="77" spans="1:9" ht="15" customHeight="1">
      <c r="A77" s="52"/>
      <c r="B77" s="52"/>
      <c r="C77" s="52"/>
      <c r="D77" s="52"/>
      <c r="E77" s="52"/>
      <c r="F77" s="52"/>
    </row>
    <row r="78" spans="1:9">
      <c r="A78" s="13" t="s">
        <v>50</v>
      </c>
      <c r="B78" s="14"/>
      <c r="C78" s="15" t="s">
        <v>29</v>
      </c>
      <c r="D78" s="14"/>
      <c r="E78" s="16" t="s">
        <v>51</v>
      </c>
      <c r="F78" s="17" t="s">
        <v>52</v>
      </c>
    </row>
    <row r="79" spans="1:9" ht="15" customHeight="1" thickBot="1">
      <c r="A79" s="18" t="s">
        <v>53</v>
      </c>
      <c r="B79" s="19" t="s">
        <v>54</v>
      </c>
      <c r="C79" s="19" t="s">
        <v>3</v>
      </c>
      <c r="D79" s="19" t="s">
        <v>4</v>
      </c>
      <c r="E79" s="20"/>
      <c r="F79" s="21"/>
      <c r="H79" s="22" t="s">
        <v>29</v>
      </c>
      <c r="I79" s="22"/>
    </row>
    <row r="80" spans="1:9" ht="15" customHeight="1">
      <c r="A80" s="23">
        <v>41334</v>
      </c>
      <c r="B80" s="24" t="s">
        <v>105</v>
      </c>
      <c r="C80" s="25">
        <v>2000</v>
      </c>
      <c r="D80" s="25"/>
      <c r="E80" s="26">
        <f>+C80-D80</f>
        <v>2000</v>
      </c>
      <c r="F80" s="63"/>
      <c r="H80" s="28">
        <v>2000</v>
      </c>
      <c r="I80" s="29">
        <v>4900</v>
      </c>
    </row>
    <row r="81" spans="1:9" ht="15" customHeight="1">
      <c r="A81" s="37">
        <v>41338</v>
      </c>
      <c r="B81" s="7" t="s">
        <v>107</v>
      </c>
      <c r="C81" s="8">
        <v>9800</v>
      </c>
      <c r="D81" s="8"/>
      <c r="E81" s="33">
        <f>+E80+C81-D81</f>
        <v>11800</v>
      </c>
      <c r="F81" s="38"/>
      <c r="H81" s="39">
        <v>9800</v>
      </c>
      <c r="I81" s="40"/>
    </row>
    <row r="82" spans="1:9" ht="15" customHeight="1" thickBot="1">
      <c r="A82" s="37">
        <v>41339</v>
      </c>
      <c r="B82" s="7" t="s">
        <v>66</v>
      </c>
      <c r="C82" s="8"/>
      <c r="D82" s="8">
        <v>4900</v>
      </c>
      <c r="E82" s="33">
        <f>+E81+C82-D82</f>
        <v>6900</v>
      </c>
      <c r="F82" s="38"/>
      <c r="H82" s="41"/>
      <c r="I82" s="42"/>
    </row>
    <row r="83" spans="1:9" ht="15" customHeight="1">
      <c r="A83" s="37"/>
      <c r="B83" s="7"/>
      <c r="C83" s="8"/>
      <c r="D83" s="8"/>
      <c r="E83" s="45">
        <f>+E82+C83-D83</f>
        <v>6900</v>
      </c>
      <c r="F83" s="38"/>
      <c r="H83" s="35">
        <f>+H80+H81+H82</f>
        <v>11800</v>
      </c>
      <c r="I83" s="36">
        <f>+I80+I81+I82</f>
        <v>4900</v>
      </c>
    </row>
    <row r="84" spans="1:9" ht="15" customHeight="1">
      <c r="A84" s="37"/>
      <c r="B84" s="7"/>
      <c r="C84" s="8"/>
      <c r="D84" s="8"/>
      <c r="E84" s="45"/>
      <c r="F84" s="38"/>
      <c r="H84" s="44">
        <f>+H83-I83</f>
        <v>6900</v>
      </c>
      <c r="I84" s="54"/>
    </row>
    <row r="85" spans="1:9" ht="15" customHeight="1">
      <c r="A85" s="46"/>
      <c r="B85" s="7"/>
      <c r="C85" s="8"/>
      <c r="D85" s="8"/>
      <c r="E85" s="33"/>
      <c r="F85" s="38"/>
      <c r="H85" s="44" t="s">
        <v>59</v>
      </c>
      <c r="I85" s="54"/>
    </row>
    <row r="86" spans="1:9" ht="15" customHeight="1">
      <c r="A86" s="46"/>
      <c r="B86" s="7"/>
      <c r="C86" s="8"/>
      <c r="D86" s="8"/>
      <c r="E86" s="33"/>
      <c r="F86" s="38"/>
      <c r="H86" s="39"/>
      <c r="I86" s="40"/>
    </row>
    <row r="87" spans="1:9" ht="15" customHeight="1">
      <c r="A87" s="55"/>
      <c r="B87" s="7"/>
      <c r="C87" s="7"/>
      <c r="D87" s="7"/>
      <c r="E87" s="56"/>
      <c r="F87" s="57"/>
      <c r="H87" s="39"/>
      <c r="I87" s="40"/>
    </row>
    <row r="88" spans="1:9" ht="15" hidden="1" customHeight="1">
      <c r="A88" s="55"/>
      <c r="B88" s="7"/>
      <c r="C88" s="7"/>
      <c r="D88" s="7"/>
      <c r="E88" s="56"/>
      <c r="F88" s="57"/>
    </row>
    <row r="89" spans="1:9" ht="15" hidden="1" customHeight="1">
      <c r="A89" s="55"/>
      <c r="B89" s="7"/>
      <c r="C89" s="7"/>
      <c r="D89" s="7"/>
      <c r="E89" s="56"/>
      <c r="F89" s="57"/>
    </row>
    <row r="90" spans="1:9" ht="15" hidden="1" customHeight="1">
      <c r="A90" s="55"/>
      <c r="B90" s="7"/>
      <c r="C90" s="7"/>
      <c r="D90" s="7"/>
      <c r="E90" s="56"/>
      <c r="F90" s="57"/>
    </row>
    <row r="91" spans="1:9" ht="15" hidden="1" customHeight="1">
      <c r="A91" s="58"/>
      <c r="B91" s="48"/>
      <c r="C91" s="48"/>
      <c r="D91" s="48"/>
      <c r="E91" s="59"/>
      <c r="F91" s="60"/>
    </row>
    <row r="92" spans="1:9" ht="15" customHeight="1"/>
    <row r="93" spans="1:9">
      <c r="A93" s="13" t="s">
        <v>50</v>
      </c>
      <c r="B93" s="14"/>
      <c r="C93" s="15" t="s">
        <v>12</v>
      </c>
      <c r="D93" s="14"/>
      <c r="E93" s="16" t="s">
        <v>51</v>
      </c>
      <c r="F93" s="17" t="s">
        <v>52</v>
      </c>
    </row>
    <row r="94" spans="1:9" ht="15" customHeight="1" thickBot="1">
      <c r="A94" s="18" t="s">
        <v>53</v>
      </c>
      <c r="B94" s="19" t="s">
        <v>54</v>
      </c>
      <c r="C94" s="19" t="s">
        <v>3</v>
      </c>
      <c r="D94" s="19" t="s">
        <v>4</v>
      </c>
      <c r="E94" s="20"/>
      <c r="F94" s="21"/>
      <c r="H94" s="22" t="s">
        <v>12</v>
      </c>
      <c r="I94" s="22"/>
    </row>
    <row r="95" spans="1:9" ht="15" customHeight="1">
      <c r="A95" s="37">
        <v>41338</v>
      </c>
      <c r="B95" s="7" t="s">
        <v>107</v>
      </c>
      <c r="C95" s="25">
        <v>2156</v>
      </c>
      <c r="D95" s="25"/>
      <c r="E95" s="26">
        <f>+C95-D95</f>
        <v>2156</v>
      </c>
      <c r="F95" s="27"/>
      <c r="H95" s="28">
        <v>2156</v>
      </c>
      <c r="I95" s="29"/>
    </row>
    <row r="96" spans="1:9" ht="15" customHeight="1">
      <c r="A96" s="37"/>
      <c r="B96" s="7"/>
      <c r="C96" s="8"/>
      <c r="D96" s="8"/>
      <c r="E96" s="45">
        <f>+E95+C96-D96</f>
        <v>2156</v>
      </c>
      <c r="F96" s="38"/>
      <c r="H96" s="39"/>
      <c r="I96" s="40"/>
    </row>
    <row r="97" spans="1:9" ht="15" customHeight="1" thickBot="1">
      <c r="A97" s="37"/>
      <c r="B97" s="7"/>
      <c r="C97" s="8"/>
      <c r="D97" s="8"/>
      <c r="E97" s="33"/>
      <c r="F97" s="38"/>
      <c r="H97" s="41"/>
      <c r="I97" s="42"/>
    </row>
    <row r="98" spans="1:9" ht="15" customHeight="1">
      <c r="A98" s="37"/>
      <c r="B98" s="7"/>
      <c r="C98" s="8"/>
      <c r="D98" s="8"/>
      <c r="E98" s="45"/>
      <c r="F98" s="38"/>
      <c r="H98" s="35">
        <f>+H95+H96+H97</f>
        <v>2156</v>
      </c>
      <c r="I98" s="36">
        <f>+I95+I96+I97</f>
        <v>0</v>
      </c>
    </row>
    <row r="99" spans="1:9" ht="15" customHeight="1">
      <c r="A99" s="37"/>
      <c r="B99" s="7"/>
      <c r="C99" s="8"/>
      <c r="D99" s="8"/>
      <c r="E99" s="45"/>
      <c r="F99" s="38"/>
      <c r="H99" s="44">
        <f>+H98-I98</f>
        <v>2156</v>
      </c>
      <c r="I99" s="40"/>
    </row>
    <row r="100" spans="1:9" ht="15" customHeight="1">
      <c r="A100" s="46"/>
      <c r="B100" s="7"/>
      <c r="C100" s="8"/>
      <c r="D100" s="8"/>
      <c r="E100" s="33"/>
      <c r="F100" s="38"/>
      <c r="H100" s="44" t="s">
        <v>59</v>
      </c>
      <c r="I100" s="40"/>
    </row>
    <row r="101" spans="1:9" ht="15" customHeight="1">
      <c r="A101" s="46"/>
      <c r="B101" s="7"/>
      <c r="C101" s="8"/>
      <c r="D101" s="8"/>
      <c r="E101" s="33"/>
      <c r="F101" s="38"/>
      <c r="H101" s="39"/>
      <c r="I101" s="40"/>
    </row>
    <row r="102" spans="1:9" ht="15" customHeight="1">
      <c r="A102" s="55"/>
      <c r="B102" s="7"/>
      <c r="C102" s="7"/>
      <c r="D102" s="7"/>
      <c r="E102" s="56"/>
      <c r="F102" s="57"/>
      <c r="H102" s="39"/>
      <c r="I102" s="40"/>
    </row>
    <row r="103" spans="1:9" ht="15" hidden="1" customHeight="1">
      <c r="A103" s="55"/>
      <c r="B103" s="7"/>
      <c r="C103" s="7"/>
      <c r="D103" s="7"/>
      <c r="E103" s="56"/>
      <c r="F103" s="57"/>
    </row>
    <row r="104" spans="1:9" ht="15" hidden="1" customHeight="1">
      <c r="A104" s="55"/>
      <c r="B104" s="7"/>
      <c r="C104" s="7"/>
      <c r="D104" s="7"/>
      <c r="E104" s="56"/>
      <c r="F104" s="57"/>
    </row>
    <row r="105" spans="1:9" ht="15" hidden="1" customHeight="1">
      <c r="A105" s="55"/>
      <c r="B105" s="7"/>
      <c r="C105" s="7"/>
      <c r="D105" s="7"/>
      <c r="E105" s="56"/>
      <c r="F105" s="57"/>
    </row>
    <row r="106" spans="1:9" ht="15" hidden="1" customHeight="1">
      <c r="A106" s="58"/>
      <c r="B106" s="48"/>
      <c r="C106" s="48"/>
      <c r="D106" s="48"/>
      <c r="E106" s="59"/>
      <c r="F106" s="60"/>
    </row>
    <row r="107" spans="1:9" ht="15" customHeight="1"/>
    <row r="108" spans="1:9">
      <c r="A108" s="13" t="s">
        <v>50</v>
      </c>
      <c r="B108" s="14"/>
      <c r="C108" s="15" t="s">
        <v>25</v>
      </c>
      <c r="D108" s="14"/>
      <c r="E108" s="16" t="s">
        <v>51</v>
      </c>
      <c r="F108" s="17" t="s">
        <v>52</v>
      </c>
    </row>
    <row r="109" spans="1:9" ht="15" customHeight="1" thickBot="1">
      <c r="A109" s="18" t="s">
        <v>53</v>
      </c>
      <c r="B109" s="19" t="s">
        <v>54</v>
      </c>
      <c r="C109" s="19" t="s">
        <v>3</v>
      </c>
      <c r="D109" s="19" t="s">
        <v>4</v>
      </c>
      <c r="E109" s="20"/>
      <c r="F109" s="21"/>
      <c r="H109" s="22" t="s">
        <v>25</v>
      </c>
      <c r="I109" s="22"/>
    </row>
    <row r="110" spans="1:9" ht="15" customHeight="1">
      <c r="A110" s="37">
        <v>41339</v>
      </c>
      <c r="B110" s="7" t="s">
        <v>68</v>
      </c>
      <c r="C110" s="25"/>
      <c r="D110" s="25">
        <v>972</v>
      </c>
      <c r="E110" s="26"/>
      <c r="F110" s="61">
        <f>+D110-C110</f>
        <v>972</v>
      </c>
      <c r="H110" s="28"/>
      <c r="I110" s="29">
        <v>972</v>
      </c>
    </row>
    <row r="111" spans="1:9" ht="15" customHeight="1">
      <c r="A111" s="37"/>
      <c r="B111" s="7"/>
      <c r="C111" s="8"/>
      <c r="D111" s="8"/>
      <c r="E111" s="33"/>
      <c r="F111" s="62">
        <f>+F110+D111-C111</f>
        <v>972</v>
      </c>
      <c r="H111" s="39"/>
      <c r="I111" s="40"/>
    </row>
    <row r="112" spans="1:9" ht="15" customHeight="1" thickBot="1">
      <c r="A112" s="37"/>
      <c r="B112" s="7"/>
      <c r="C112" s="8"/>
      <c r="D112" s="8"/>
      <c r="E112" s="33"/>
      <c r="F112" s="38"/>
      <c r="H112" s="41"/>
      <c r="I112" s="42"/>
    </row>
    <row r="113" spans="1:9" ht="15" customHeight="1">
      <c r="A113" s="37"/>
      <c r="B113" s="7"/>
      <c r="C113" s="8"/>
      <c r="D113" s="8"/>
      <c r="E113" s="33"/>
      <c r="F113" s="38"/>
      <c r="H113" s="35">
        <f>+H110+H111+H112</f>
        <v>0</v>
      </c>
      <c r="I113" s="36">
        <f>+I110+I111+I112</f>
        <v>972</v>
      </c>
    </row>
    <row r="114" spans="1:9" ht="15" customHeight="1">
      <c r="A114" s="37"/>
      <c r="B114" s="7"/>
      <c r="C114" s="8"/>
      <c r="D114" s="8"/>
      <c r="E114" s="45"/>
      <c r="F114" s="38"/>
      <c r="H114" s="44"/>
      <c r="I114" s="54">
        <f>+I113-H113</f>
        <v>972</v>
      </c>
    </row>
    <row r="115" spans="1:9" ht="15" customHeight="1">
      <c r="A115" s="46"/>
      <c r="B115" s="7"/>
      <c r="C115" s="8"/>
      <c r="D115" s="8"/>
      <c r="E115" s="33"/>
      <c r="F115" s="38"/>
      <c r="H115" s="44"/>
      <c r="I115" s="54" t="s">
        <v>61</v>
      </c>
    </row>
    <row r="116" spans="1:9" ht="15" customHeight="1">
      <c r="A116" s="46"/>
      <c r="B116" s="7"/>
      <c r="C116" s="8"/>
      <c r="D116" s="8"/>
      <c r="E116" s="33"/>
      <c r="F116" s="38"/>
      <c r="H116" s="39"/>
      <c r="I116" s="40"/>
    </row>
    <row r="117" spans="1:9" ht="15" customHeight="1">
      <c r="A117" s="55"/>
      <c r="B117" s="7"/>
      <c r="C117" s="7"/>
      <c r="D117" s="7"/>
      <c r="E117" s="56"/>
      <c r="F117" s="57"/>
      <c r="H117" s="39"/>
      <c r="I117" s="40"/>
    </row>
    <row r="118" spans="1:9" ht="15" customHeight="1"/>
    <row r="119" spans="1:9">
      <c r="A119" s="13" t="s">
        <v>50</v>
      </c>
      <c r="B119" s="14"/>
      <c r="C119" s="15" t="s">
        <v>17</v>
      </c>
      <c r="D119" s="14"/>
      <c r="E119" s="16" t="s">
        <v>51</v>
      </c>
      <c r="F119" s="17" t="s">
        <v>52</v>
      </c>
    </row>
    <row r="120" spans="1:9" ht="15" customHeight="1" thickBot="1">
      <c r="A120" s="18" t="s">
        <v>53</v>
      </c>
      <c r="B120" s="19" t="s">
        <v>54</v>
      </c>
      <c r="C120" s="19" t="s">
        <v>3</v>
      </c>
      <c r="D120" s="19" t="s">
        <v>4</v>
      </c>
      <c r="E120" s="20"/>
      <c r="F120" s="21"/>
      <c r="H120" s="22" t="s">
        <v>17</v>
      </c>
      <c r="I120" s="22"/>
    </row>
    <row r="121" spans="1:9" ht="15" customHeight="1">
      <c r="A121" s="23">
        <v>41334</v>
      </c>
      <c r="B121" s="24" t="s">
        <v>105</v>
      </c>
      <c r="C121" s="25"/>
      <c r="D121" s="25">
        <v>500</v>
      </c>
      <c r="E121" s="69"/>
      <c r="F121" s="61">
        <f>+D121-C121</f>
        <v>500</v>
      </c>
      <c r="H121" s="28"/>
      <c r="I121" s="29">
        <v>500</v>
      </c>
    </row>
    <row r="122" spans="1:9" ht="15" customHeight="1">
      <c r="A122" s="37"/>
      <c r="B122" s="7"/>
      <c r="C122" s="8"/>
      <c r="D122" s="8"/>
      <c r="E122" s="45"/>
      <c r="F122" s="38">
        <f>+F121+D122-C122</f>
        <v>500</v>
      </c>
      <c r="H122" s="39"/>
      <c r="I122" s="40"/>
    </row>
    <row r="123" spans="1:9" ht="15" customHeight="1" thickBot="1">
      <c r="A123" s="37"/>
      <c r="B123" s="7"/>
      <c r="C123" s="8"/>
      <c r="D123" s="8"/>
      <c r="E123" s="33"/>
      <c r="F123" s="62">
        <f>+F122+D123-C123</f>
        <v>500</v>
      </c>
      <c r="H123" s="41"/>
      <c r="I123" s="42"/>
    </row>
    <row r="124" spans="1:9" ht="15" customHeight="1">
      <c r="A124" s="37"/>
      <c r="B124" s="7"/>
      <c r="C124" s="8"/>
      <c r="D124" s="8"/>
      <c r="E124" s="33"/>
      <c r="F124" s="38"/>
      <c r="H124" s="35">
        <f>+H121+H122+H123</f>
        <v>0</v>
      </c>
      <c r="I124" s="36">
        <f>+I121+I122+I123</f>
        <v>500</v>
      </c>
    </row>
    <row r="125" spans="1:9" ht="15" customHeight="1">
      <c r="A125" s="37"/>
      <c r="B125" s="7"/>
      <c r="C125" s="8"/>
      <c r="D125" s="8"/>
      <c r="E125" s="45"/>
      <c r="F125" s="38"/>
      <c r="H125" s="44"/>
      <c r="I125" s="54">
        <f>+I124-H124</f>
        <v>500</v>
      </c>
    </row>
    <row r="126" spans="1:9" ht="15" customHeight="1">
      <c r="A126" s="46"/>
      <c r="B126" s="7"/>
      <c r="C126" s="8"/>
      <c r="D126" s="8"/>
      <c r="E126" s="33"/>
      <c r="F126" s="38"/>
      <c r="H126" s="44"/>
      <c r="I126" s="54" t="s">
        <v>61</v>
      </c>
    </row>
    <row r="127" spans="1:9" ht="15" customHeight="1">
      <c r="A127" s="46"/>
      <c r="B127" s="7"/>
      <c r="C127" s="8"/>
      <c r="D127" s="8"/>
      <c r="E127" s="33"/>
      <c r="F127" s="38"/>
      <c r="H127" s="39"/>
      <c r="I127" s="40"/>
    </row>
    <row r="128" spans="1:9" ht="15" customHeight="1">
      <c r="A128" s="55"/>
      <c r="B128" s="7"/>
      <c r="C128" s="7"/>
      <c r="D128" s="7"/>
      <c r="E128" s="56"/>
      <c r="F128" s="57"/>
      <c r="H128" s="39"/>
      <c r="I128" s="40"/>
    </row>
    <row r="129" spans="1:9" ht="15" customHeight="1"/>
    <row r="130" spans="1:9">
      <c r="A130" s="13" t="s">
        <v>50</v>
      </c>
      <c r="B130" s="14"/>
      <c r="C130" s="15" t="s">
        <v>102</v>
      </c>
      <c r="D130" s="14"/>
      <c r="E130" s="16" t="s">
        <v>51</v>
      </c>
      <c r="F130" s="17" t="s">
        <v>52</v>
      </c>
    </row>
    <row r="131" spans="1:9" ht="15" customHeight="1" thickBot="1">
      <c r="A131" s="18" t="s">
        <v>53</v>
      </c>
      <c r="B131" s="19" t="s">
        <v>54</v>
      </c>
      <c r="C131" s="19" t="s">
        <v>3</v>
      </c>
      <c r="D131" s="19" t="s">
        <v>4</v>
      </c>
      <c r="E131" s="20"/>
      <c r="F131" s="21"/>
      <c r="H131" s="22" t="s">
        <v>102</v>
      </c>
      <c r="I131" s="22"/>
    </row>
    <row r="132" spans="1:9" ht="15" customHeight="1">
      <c r="A132" s="37">
        <v>41355</v>
      </c>
      <c r="B132" s="7" t="s">
        <v>108</v>
      </c>
      <c r="C132" s="25">
        <v>1452</v>
      </c>
      <c r="D132" s="25"/>
      <c r="E132" s="53">
        <f>+C132-D132</f>
        <v>1452</v>
      </c>
      <c r="F132" s="63"/>
      <c r="H132" s="28">
        <v>1452</v>
      </c>
      <c r="I132" s="29"/>
    </row>
    <row r="133" spans="1:9" ht="15" customHeight="1">
      <c r="A133" s="37"/>
      <c r="B133" s="7"/>
      <c r="C133" s="8"/>
      <c r="D133" s="8"/>
      <c r="E133" s="33"/>
      <c r="F133" s="62"/>
      <c r="H133" s="39"/>
      <c r="I133" s="40"/>
    </row>
    <row r="134" spans="1:9" ht="15" customHeight="1" thickBot="1">
      <c r="A134" s="37"/>
      <c r="B134" s="7"/>
      <c r="C134" s="8"/>
      <c r="D134" s="8"/>
      <c r="E134" s="33"/>
      <c r="F134" s="38"/>
      <c r="H134" s="41"/>
      <c r="I134" s="42"/>
    </row>
    <row r="135" spans="1:9" ht="15" customHeight="1">
      <c r="A135" s="37"/>
      <c r="B135" s="7"/>
      <c r="C135" s="8"/>
      <c r="D135" s="8"/>
      <c r="E135" s="45"/>
      <c r="F135" s="38"/>
      <c r="H135" s="35">
        <f>+H132+H133+H134</f>
        <v>1452</v>
      </c>
      <c r="I135" s="36">
        <f>+I132+I133+I134</f>
        <v>0</v>
      </c>
    </row>
    <row r="136" spans="1:9" ht="15" customHeight="1">
      <c r="A136" s="37"/>
      <c r="B136" s="7"/>
      <c r="C136" s="8"/>
      <c r="D136" s="8"/>
      <c r="E136" s="45"/>
      <c r="F136" s="38"/>
      <c r="H136" s="44">
        <f>+H135-I135</f>
        <v>1452</v>
      </c>
      <c r="I136" s="54"/>
    </row>
    <row r="137" spans="1:9" ht="15" customHeight="1">
      <c r="A137" s="46"/>
      <c r="B137" s="7"/>
      <c r="C137" s="8"/>
      <c r="D137" s="8"/>
      <c r="E137" s="33"/>
      <c r="F137" s="38"/>
      <c r="H137" s="44" t="s">
        <v>59</v>
      </c>
      <c r="I137" s="54"/>
    </row>
    <row r="138" spans="1:9" ht="15" customHeight="1">
      <c r="A138" s="46"/>
      <c r="B138" s="7"/>
      <c r="C138" s="8"/>
      <c r="D138" s="8"/>
      <c r="E138" s="33"/>
      <c r="F138" s="38"/>
      <c r="H138" s="39"/>
      <c r="I138" s="40"/>
    </row>
    <row r="139" spans="1:9" ht="15" customHeight="1">
      <c r="A139" s="55"/>
      <c r="B139" s="7"/>
      <c r="C139" s="7"/>
      <c r="D139" s="7"/>
      <c r="E139" s="56"/>
      <c r="F139" s="57"/>
      <c r="H139" s="39"/>
      <c r="I139" s="40"/>
    </row>
    <row r="140" spans="1:9" ht="15" customHeight="1"/>
    <row r="141" spans="1:9">
      <c r="A141" s="13" t="s">
        <v>50</v>
      </c>
      <c r="B141" s="14"/>
      <c r="C141" s="15" t="s">
        <v>24</v>
      </c>
      <c r="D141" s="14"/>
      <c r="E141" s="16" t="s">
        <v>51</v>
      </c>
      <c r="F141" s="17" t="s">
        <v>52</v>
      </c>
    </row>
    <row r="142" spans="1:9" ht="15" customHeight="1" thickBot="1">
      <c r="A142" s="18" t="s">
        <v>53</v>
      </c>
      <c r="B142" s="19" t="s">
        <v>54</v>
      </c>
      <c r="C142" s="19" t="s">
        <v>3</v>
      </c>
      <c r="D142" s="19" t="s">
        <v>4</v>
      </c>
      <c r="E142" s="20"/>
      <c r="F142" s="21"/>
      <c r="H142" s="22" t="s">
        <v>24</v>
      </c>
      <c r="I142" s="22"/>
    </row>
    <row r="143" spans="1:9" ht="15" customHeight="1">
      <c r="A143" s="23">
        <v>41334</v>
      </c>
      <c r="B143" s="24" t="s">
        <v>105</v>
      </c>
      <c r="C143" s="25">
        <v>500</v>
      </c>
      <c r="D143" s="25"/>
      <c r="E143" s="26">
        <f>+C143-D143</f>
        <v>500</v>
      </c>
      <c r="F143" s="63"/>
      <c r="H143" s="28">
        <v>500</v>
      </c>
      <c r="I143" s="29">
        <v>2000</v>
      </c>
    </row>
    <row r="144" spans="1:9" ht="15" customHeight="1">
      <c r="A144" s="37">
        <v>41339</v>
      </c>
      <c r="B144" s="7" t="s">
        <v>68</v>
      </c>
      <c r="C144" s="8">
        <v>5390</v>
      </c>
      <c r="D144" s="8"/>
      <c r="E144" s="43">
        <f>+E143+C144-D144</f>
        <v>5890</v>
      </c>
      <c r="F144" s="62"/>
      <c r="H144" s="39">
        <v>5390</v>
      </c>
      <c r="I144" s="40">
        <v>1695</v>
      </c>
    </row>
    <row r="145" spans="1:9" ht="15" customHeight="1" thickBot="1">
      <c r="A145" s="37">
        <v>41343</v>
      </c>
      <c r="B145" s="7" t="s">
        <v>58</v>
      </c>
      <c r="C145" s="8"/>
      <c r="D145" s="8">
        <v>2000</v>
      </c>
      <c r="E145" s="43">
        <f>+E144+C145-D145</f>
        <v>3890</v>
      </c>
      <c r="F145" s="38"/>
      <c r="H145" s="41"/>
      <c r="I145" s="42"/>
    </row>
    <row r="146" spans="1:9" ht="15" customHeight="1">
      <c r="A146" s="37">
        <v>41351</v>
      </c>
      <c r="B146" s="7" t="s">
        <v>109</v>
      </c>
      <c r="C146" s="8"/>
      <c r="D146" s="8">
        <v>3390</v>
      </c>
      <c r="E146" s="45">
        <f>+E145+C146-D146</f>
        <v>500</v>
      </c>
      <c r="F146" s="38"/>
      <c r="H146" s="35">
        <f>+H143+H144+H145</f>
        <v>5890</v>
      </c>
      <c r="I146" s="36">
        <f>+I143+I144+I145</f>
        <v>3695</v>
      </c>
    </row>
    <row r="147" spans="1:9" ht="15" customHeight="1">
      <c r="A147" s="37"/>
      <c r="B147" s="7"/>
      <c r="C147" s="8"/>
      <c r="D147" s="8"/>
      <c r="E147" s="45"/>
      <c r="F147" s="38"/>
      <c r="H147" s="44">
        <f>+H146-I146</f>
        <v>2195</v>
      </c>
      <c r="I147" s="54"/>
    </row>
    <row r="148" spans="1:9" ht="15" customHeight="1">
      <c r="A148" s="46"/>
      <c r="B148" s="7"/>
      <c r="C148" s="8"/>
      <c r="D148" s="8"/>
      <c r="E148" s="33"/>
      <c r="F148" s="38"/>
      <c r="H148" s="44" t="s">
        <v>59</v>
      </c>
      <c r="I148" s="54"/>
    </row>
    <row r="149" spans="1:9" ht="15" customHeight="1">
      <c r="A149" s="46"/>
      <c r="B149" s="7"/>
      <c r="C149" s="8"/>
      <c r="D149" s="8"/>
      <c r="E149" s="33"/>
      <c r="F149" s="38"/>
      <c r="H149" s="39"/>
      <c r="I149" s="40"/>
    </row>
    <row r="150" spans="1:9" ht="15" customHeight="1">
      <c r="A150" s="55"/>
      <c r="B150" s="7"/>
      <c r="C150" s="7"/>
      <c r="D150" s="7"/>
      <c r="E150" s="56"/>
      <c r="F150" s="57"/>
      <c r="H150" s="39"/>
      <c r="I150" s="40"/>
    </row>
    <row r="151" spans="1:9" ht="15" customHeight="1"/>
    <row r="152" spans="1:9">
      <c r="A152" s="13" t="s">
        <v>50</v>
      </c>
      <c r="B152" s="14"/>
      <c r="C152" s="15" t="s">
        <v>26</v>
      </c>
      <c r="D152" s="14"/>
      <c r="E152" s="16" t="s">
        <v>51</v>
      </c>
      <c r="F152" s="17" t="s">
        <v>52</v>
      </c>
    </row>
    <row r="153" spans="1:9" ht="15" customHeight="1" thickBot="1">
      <c r="A153" s="18" t="s">
        <v>53</v>
      </c>
      <c r="B153" s="19" t="s">
        <v>54</v>
      </c>
      <c r="C153" s="19" t="s">
        <v>3</v>
      </c>
      <c r="D153" s="19" t="s">
        <v>4</v>
      </c>
      <c r="E153" s="20"/>
      <c r="F153" s="21"/>
      <c r="H153" s="22" t="s">
        <v>26</v>
      </c>
      <c r="I153" s="22"/>
    </row>
    <row r="154" spans="1:9" ht="15" customHeight="1">
      <c r="A154" s="37">
        <v>41339</v>
      </c>
      <c r="B154" s="7" t="s">
        <v>68</v>
      </c>
      <c r="C154" s="25"/>
      <c r="D154" s="25">
        <v>4418</v>
      </c>
      <c r="E154" s="69"/>
      <c r="F154" s="61">
        <f>+D154-C154</f>
        <v>4418</v>
      </c>
      <c r="H154" s="28"/>
      <c r="I154" s="29">
        <v>4418</v>
      </c>
    </row>
    <row r="155" spans="1:9" ht="15" customHeight="1">
      <c r="A155" s="37"/>
      <c r="B155" s="7"/>
      <c r="C155" s="8"/>
      <c r="D155" s="8"/>
      <c r="E155" s="33"/>
      <c r="F155" s="62">
        <f>+F154+D155-C155</f>
        <v>4418</v>
      </c>
      <c r="H155" s="39"/>
      <c r="I155" s="40"/>
    </row>
    <row r="156" spans="1:9" ht="15" customHeight="1" thickBot="1">
      <c r="A156" s="37"/>
      <c r="B156" s="7"/>
      <c r="C156" s="8"/>
      <c r="D156" s="8"/>
      <c r="E156" s="45"/>
      <c r="F156" s="38"/>
      <c r="H156" s="41"/>
      <c r="I156" s="42"/>
    </row>
    <row r="157" spans="1:9" ht="15" customHeight="1">
      <c r="A157" s="37"/>
      <c r="B157" s="7"/>
      <c r="C157" s="8"/>
      <c r="D157" s="8"/>
      <c r="E157" s="33"/>
      <c r="F157" s="38"/>
      <c r="H157" s="35">
        <f>+H154+H155+H156</f>
        <v>0</v>
      </c>
      <c r="I157" s="36">
        <f>+I154+I155+I156</f>
        <v>4418</v>
      </c>
    </row>
    <row r="158" spans="1:9" ht="15" customHeight="1">
      <c r="A158" s="37"/>
      <c r="B158" s="7"/>
      <c r="C158" s="8"/>
      <c r="D158" s="8"/>
      <c r="E158" s="45"/>
      <c r="F158" s="38"/>
      <c r="H158" s="44"/>
      <c r="I158" s="54">
        <f>+I157-H157</f>
        <v>4418</v>
      </c>
    </row>
    <row r="159" spans="1:9" ht="15" customHeight="1">
      <c r="A159" s="46"/>
      <c r="B159" s="7"/>
      <c r="C159" s="8"/>
      <c r="D159" s="8"/>
      <c r="E159" s="33"/>
      <c r="F159" s="38"/>
      <c r="H159" s="44"/>
      <c r="I159" s="54" t="s">
        <v>61</v>
      </c>
    </row>
    <row r="160" spans="1:9" ht="15" customHeight="1">
      <c r="A160" s="46"/>
      <c r="B160" s="7"/>
      <c r="C160" s="8"/>
      <c r="D160" s="8"/>
      <c r="E160" s="33"/>
      <c r="F160" s="38"/>
      <c r="H160" s="39"/>
      <c r="I160" s="40"/>
    </row>
    <row r="161" spans="1:9" ht="15" customHeight="1">
      <c r="A161" s="55"/>
      <c r="B161" s="7"/>
      <c r="C161" s="7"/>
      <c r="D161" s="7"/>
      <c r="E161" s="56"/>
      <c r="F161" s="57"/>
      <c r="H161" s="39"/>
      <c r="I161" s="40"/>
    </row>
    <row r="163" spans="1:9">
      <c r="A163" s="13" t="s">
        <v>50</v>
      </c>
      <c r="B163" s="14"/>
      <c r="C163" s="15" t="s">
        <v>28</v>
      </c>
      <c r="D163" s="14"/>
      <c r="E163" s="16" t="s">
        <v>51</v>
      </c>
      <c r="F163" s="17" t="s">
        <v>52</v>
      </c>
    </row>
    <row r="164" spans="1:9" ht="15" customHeight="1" thickBot="1">
      <c r="A164" s="18" t="s">
        <v>53</v>
      </c>
      <c r="B164" s="19" t="s">
        <v>54</v>
      </c>
      <c r="C164" s="19" t="s">
        <v>3</v>
      </c>
      <c r="D164" s="19" t="s">
        <v>4</v>
      </c>
      <c r="E164" s="20"/>
      <c r="F164" s="21"/>
      <c r="H164" s="22" t="s">
        <v>28</v>
      </c>
      <c r="I164" s="22"/>
    </row>
    <row r="165" spans="1:9" ht="15" customHeight="1">
      <c r="A165" s="37">
        <v>41339</v>
      </c>
      <c r="B165" s="7" t="s">
        <v>66</v>
      </c>
      <c r="C165" s="25">
        <v>4900</v>
      </c>
      <c r="D165" s="25"/>
      <c r="E165" s="26">
        <f>+C165-D165</f>
        <v>4900</v>
      </c>
      <c r="F165" s="27"/>
      <c r="H165" s="28">
        <v>4900</v>
      </c>
      <c r="I165" s="29"/>
    </row>
    <row r="166" spans="1:9" ht="15" customHeight="1">
      <c r="A166" s="37"/>
      <c r="B166" s="7"/>
      <c r="C166" s="8"/>
      <c r="D166" s="8"/>
      <c r="E166" s="45">
        <f>+E165+C166-D166</f>
        <v>4900</v>
      </c>
      <c r="F166" s="62"/>
      <c r="H166" s="39"/>
      <c r="I166" s="40"/>
    </row>
    <row r="167" spans="1:9" ht="15" customHeight="1" thickBot="1">
      <c r="A167" s="37"/>
      <c r="B167" s="7"/>
      <c r="C167" s="8"/>
      <c r="D167" s="8"/>
      <c r="E167" s="33"/>
      <c r="F167" s="38"/>
      <c r="H167" s="41"/>
      <c r="I167" s="42"/>
    </row>
    <row r="168" spans="1:9" ht="15" customHeight="1">
      <c r="A168" s="37"/>
      <c r="B168" s="7"/>
      <c r="C168" s="8"/>
      <c r="D168" s="8"/>
      <c r="E168" s="45"/>
      <c r="F168" s="38"/>
      <c r="H168" s="35">
        <f>+H165+H166+H167</f>
        <v>4900</v>
      </c>
      <c r="I168" s="36">
        <f>+I165+I166+I167</f>
        <v>0</v>
      </c>
    </row>
    <row r="169" spans="1:9" ht="15" customHeight="1">
      <c r="A169" s="37"/>
      <c r="B169" s="7"/>
      <c r="C169" s="8"/>
      <c r="D169" s="8"/>
      <c r="E169" s="45"/>
      <c r="F169" s="38"/>
      <c r="H169" s="44">
        <f>+H168-I168</f>
        <v>4900</v>
      </c>
      <c r="I169" s="54"/>
    </row>
    <row r="170" spans="1:9" ht="15" customHeight="1">
      <c r="A170" s="46"/>
      <c r="B170" s="7"/>
      <c r="C170" s="8"/>
      <c r="D170" s="8"/>
      <c r="E170" s="33"/>
      <c r="F170" s="38"/>
      <c r="H170" s="44" t="s">
        <v>59</v>
      </c>
      <c r="I170" s="54"/>
    </row>
    <row r="171" spans="1:9" ht="15" customHeight="1">
      <c r="A171" s="46"/>
      <c r="B171" s="7"/>
      <c r="C171" s="8"/>
      <c r="D171" s="8"/>
      <c r="E171" s="33"/>
      <c r="F171" s="38"/>
      <c r="H171" s="39"/>
      <c r="I171" s="40"/>
    </row>
    <row r="172" spans="1:9" ht="15" customHeight="1">
      <c r="A172" s="55"/>
      <c r="B172" s="7"/>
      <c r="C172" s="7"/>
      <c r="D172" s="7"/>
      <c r="E172" s="56"/>
      <c r="F172" s="57"/>
      <c r="H172" s="39"/>
      <c r="I172" s="40"/>
    </row>
    <row r="173" spans="1:9" ht="15" customHeight="1"/>
    <row r="174" spans="1:9">
      <c r="A174" s="13" t="s">
        <v>50</v>
      </c>
      <c r="B174" s="14"/>
      <c r="C174" s="15" t="s">
        <v>101</v>
      </c>
      <c r="D174" s="14"/>
      <c r="E174" s="16" t="s">
        <v>51</v>
      </c>
      <c r="F174" s="17" t="s">
        <v>52</v>
      </c>
    </row>
    <row r="175" spans="1:9" ht="15" customHeight="1" thickBot="1">
      <c r="A175" s="18" t="s">
        <v>53</v>
      </c>
      <c r="B175" s="19" t="s">
        <v>54</v>
      </c>
      <c r="C175" s="19" t="s">
        <v>3</v>
      </c>
      <c r="D175" s="19" t="s">
        <v>4</v>
      </c>
      <c r="E175" s="20"/>
      <c r="F175" s="21"/>
      <c r="H175" s="22" t="s">
        <v>101</v>
      </c>
      <c r="I175" s="22"/>
    </row>
    <row r="176" spans="1:9" ht="15" customHeight="1">
      <c r="A176" s="37">
        <v>41355</v>
      </c>
      <c r="B176" s="7" t="s">
        <v>108</v>
      </c>
      <c r="C176" s="25">
        <v>6600</v>
      </c>
      <c r="D176" s="25"/>
      <c r="E176" s="53">
        <f>+C176-D176</f>
        <v>6600</v>
      </c>
      <c r="F176" s="63"/>
      <c r="H176" s="28">
        <v>6600</v>
      </c>
      <c r="I176" s="29"/>
    </row>
    <row r="177" spans="1:9" ht="15" customHeight="1">
      <c r="A177" s="37"/>
      <c r="B177" s="7"/>
      <c r="C177" s="8"/>
      <c r="D177" s="8"/>
      <c r="E177" s="33"/>
      <c r="F177" s="62"/>
      <c r="H177" s="39"/>
      <c r="I177" s="40"/>
    </row>
    <row r="178" spans="1:9" ht="15" customHeight="1" thickBot="1">
      <c r="A178" s="37"/>
      <c r="B178" s="7"/>
      <c r="C178" s="8"/>
      <c r="D178" s="8"/>
      <c r="E178" s="33"/>
      <c r="F178" s="38"/>
      <c r="H178" s="41"/>
      <c r="I178" s="42"/>
    </row>
    <row r="179" spans="1:9" ht="15" customHeight="1">
      <c r="A179" s="37"/>
      <c r="B179" s="7"/>
      <c r="C179" s="8"/>
      <c r="D179" s="8"/>
      <c r="E179" s="45"/>
      <c r="F179" s="38"/>
      <c r="H179" s="35">
        <f>+H176+H177+H178</f>
        <v>6600</v>
      </c>
      <c r="I179" s="36">
        <f>+I176+I177+I178</f>
        <v>0</v>
      </c>
    </row>
    <row r="180" spans="1:9" ht="15" customHeight="1">
      <c r="A180" s="37"/>
      <c r="B180" s="7"/>
      <c r="C180" s="8"/>
      <c r="D180" s="8"/>
      <c r="E180" s="45"/>
      <c r="F180" s="38"/>
      <c r="H180" s="44">
        <f>+H179-I179</f>
        <v>6600</v>
      </c>
      <c r="I180" s="54">
        <f>+I179</f>
        <v>0</v>
      </c>
    </row>
    <row r="181" spans="1:9" ht="15" customHeight="1">
      <c r="A181" s="46"/>
      <c r="B181" s="7"/>
      <c r="C181" s="8"/>
      <c r="D181" s="8"/>
      <c r="E181" s="33"/>
      <c r="F181" s="38"/>
      <c r="H181" s="44" t="s">
        <v>59</v>
      </c>
      <c r="I181" s="54"/>
    </row>
    <row r="182" spans="1:9" ht="15" customHeight="1">
      <c r="A182" s="46"/>
      <c r="B182" s="7"/>
      <c r="C182" s="8"/>
      <c r="D182" s="8"/>
      <c r="E182" s="33"/>
      <c r="F182" s="38"/>
      <c r="H182" s="39"/>
      <c r="I182" s="40"/>
    </row>
    <row r="183" spans="1:9" ht="15" customHeight="1">
      <c r="A183" s="55"/>
      <c r="B183" s="7"/>
      <c r="C183" s="7"/>
      <c r="D183" s="7"/>
      <c r="E183" s="56"/>
      <c r="F183" s="57"/>
      <c r="H183" s="39"/>
      <c r="I183" s="40"/>
    </row>
    <row r="184" spans="1:9" ht="15" customHeight="1"/>
    <row r="185" spans="1:9">
      <c r="A185" s="13" t="s">
        <v>50</v>
      </c>
      <c r="B185" s="14"/>
      <c r="C185" s="15" t="s">
        <v>98</v>
      </c>
      <c r="D185" s="14"/>
      <c r="E185" s="16" t="s">
        <v>51</v>
      </c>
      <c r="F185" s="17" t="s">
        <v>52</v>
      </c>
    </row>
    <row r="186" spans="1:9" ht="15" customHeight="1" thickBot="1">
      <c r="A186" s="18" t="s">
        <v>53</v>
      </c>
      <c r="B186" s="19" t="s">
        <v>54</v>
      </c>
      <c r="C186" s="19" t="s">
        <v>3</v>
      </c>
      <c r="D186" s="19" t="s">
        <v>4</v>
      </c>
      <c r="E186" s="20"/>
      <c r="F186" s="21"/>
      <c r="H186" s="22" t="s">
        <v>98</v>
      </c>
      <c r="I186" s="22"/>
    </row>
    <row r="187" spans="1:9" ht="15" customHeight="1">
      <c r="A187" s="37">
        <v>41351</v>
      </c>
      <c r="B187" s="7" t="s">
        <v>109</v>
      </c>
      <c r="C187" s="25">
        <v>3390</v>
      </c>
      <c r="D187" s="25"/>
      <c r="E187" s="53">
        <f>+C187-D187</f>
        <v>3390</v>
      </c>
      <c r="F187" s="63"/>
      <c r="H187" s="28">
        <v>3390</v>
      </c>
      <c r="I187" s="29"/>
    </row>
    <row r="188" spans="1:9" ht="15" customHeight="1">
      <c r="A188" s="37"/>
      <c r="B188" s="7"/>
      <c r="C188" s="8"/>
      <c r="D188" s="8"/>
      <c r="E188" s="33"/>
      <c r="F188" s="38"/>
      <c r="H188" s="39"/>
      <c r="I188" s="40"/>
    </row>
    <row r="189" spans="1:9" ht="15" customHeight="1" thickBot="1">
      <c r="A189" s="37"/>
      <c r="B189" s="7"/>
      <c r="C189" s="8"/>
      <c r="D189" s="8"/>
      <c r="E189" s="33"/>
      <c r="F189" s="38"/>
      <c r="H189" s="41"/>
      <c r="I189" s="42"/>
    </row>
    <row r="190" spans="1:9" ht="15" customHeight="1">
      <c r="A190" s="37"/>
      <c r="B190" s="7"/>
      <c r="C190" s="8"/>
      <c r="D190" s="8"/>
      <c r="E190" s="33"/>
      <c r="F190" s="38"/>
      <c r="H190" s="35">
        <f>+H187+H188+H189</f>
        <v>3390</v>
      </c>
      <c r="I190" s="36">
        <f>+I187+I188+I189</f>
        <v>0</v>
      </c>
    </row>
    <row r="191" spans="1:9" ht="15" customHeight="1">
      <c r="A191" s="37"/>
      <c r="B191" s="7"/>
      <c r="C191" s="8"/>
      <c r="D191" s="8"/>
      <c r="E191" s="45"/>
      <c r="F191" s="38"/>
      <c r="H191" s="44">
        <f>+H190-I190</f>
        <v>3390</v>
      </c>
      <c r="I191" s="54"/>
    </row>
    <row r="192" spans="1:9" ht="15" customHeight="1">
      <c r="A192" s="46"/>
      <c r="B192" s="7"/>
      <c r="C192" s="8"/>
      <c r="D192" s="8"/>
      <c r="E192" s="33"/>
      <c r="F192" s="38"/>
      <c r="H192" s="44" t="s">
        <v>59</v>
      </c>
      <c r="I192" s="54"/>
    </row>
    <row r="193" spans="1:9" ht="15" customHeight="1">
      <c r="A193" s="46"/>
      <c r="B193" s="7"/>
      <c r="C193" s="8"/>
      <c r="D193" s="8"/>
      <c r="E193" s="33"/>
      <c r="F193" s="38"/>
      <c r="H193" s="39"/>
      <c r="I193" s="40"/>
    </row>
    <row r="194" spans="1:9" ht="15" customHeight="1">
      <c r="A194" s="55"/>
      <c r="B194" s="7"/>
      <c r="C194" s="7"/>
      <c r="D194" s="7"/>
      <c r="E194" s="56"/>
      <c r="F194" s="57"/>
      <c r="H194" s="39"/>
      <c r="I194" s="40"/>
    </row>
    <row r="195" spans="1:9" ht="15" customHeight="1"/>
    <row r="197" spans="1:9">
      <c r="A197" s="13" t="s">
        <v>50</v>
      </c>
      <c r="B197" s="14"/>
      <c r="C197" s="15" t="s">
        <v>43</v>
      </c>
      <c r="D197" s="14"/>
      <c r="E197" s="16" t="s">
        <v>51</v>
      </c>
      <c r="F197" s="17" t="s">
        <v>52</v>
      </c>
    </row>
    <row r="198" spans="1:9" ht="15" customHeight="1" thickBot="1">
      <c r="A198" s="18" t="s">
        <v>53</v>
      </c>
      <c r="B198" s="19" t="s">
        <v>54</v>
      </c>
      <c r="C198" s="19" t="s">
        <v>3</v>
      </c>
      <c r="D198" s="19" t="s">
        <v>4</v>
      </c>
      <c r="E198" s="20"/>
      <c r="F198" s="21"/>
      <c r="H198" s="22" t="s">
        <v>43</v>
      </c>
      <c r="I198" s="22"/>
    </row>
    <row r="199" spans="1:9" ht="15" customHeight="1">
      <c r="A199" s="37">
        <v>41348</v>
      </c>
      <c r="B199" s="7" t="s">
        <v>63</v>
      </c>
      <c r="C199" s="25">
        <v>1500</v>
      </c>
      <c r="D199" s="25"/>
      <c r="E199" s="53">
        <f>+C199-D199</f>
        <v>1500</v>
      </c>
      <c r="F199" s="63"/>
      <c r="H199" s="28">
        <v>1500</v>
      </c>
      <c r="I199" s="29"/>
    </row>
    <row r="200" spans="1:9" ht="15" customHeight="1">
      <c r="A200" s="37"/>
      <c r="B200" s="7"/>
      <c r="C200" s="8"/>
      <c r="D200" s="8"/>
      <c r="E200" s="33"/>
      <c r="F200" s="62"/>
      <c r="H200" s="39"/>
      <c r="I200" s="40"/>
    </row>
    <row r="201" spans="1:9" ht="15" customHeight="1" thickBot="1">
      <c r="A201" s="37"/>
      <c r="B201" s="7"/>
      <c r="C201" s="8"/>
      <c r="D201" s="8"/>
      <c r="E201" s="33"/>
      <c r="F201" s="38"/>
      <c r="H201" s="41"/>
      <c r="I201" s="42"/>
    </row>
    <row r="202" spans="1:9" ht="15" customHeight="1">
      <c r="A202" s="37"/>
      <c r="B202" s="7"/>
      <c r="C202" s="8"/>
      <c r="D202" s="8"/>
      <c r="E202" s="45"/>
      <c r="F202" s="38"/>
      <c r="H202" s="35">
        <f>+H199+H200+H201</f>
        <v>1500</v>
      </c>
      <c r="I202" s="36">
        <f>+I199+I200+I201</f>
        <v>0</v>
      </c>
    </row>
    <row r="203" spans="1:9" ht="15" customHeight="1">
      <c r="A203" s="37"/>
      <c r="B203" s="7"/>
      <c r="C203" s="8"/>
      <c r="D203" s="8"/>
      <c r="E203" s="45"/>
      <c r="F203" s="38"/>
      <c r="H203" s="44">
        <f>+H202-I202</f>
        <v>1500</v>
      </c>
      <c r="I203" s="54"/>
    </row>
    <row r="204" spans="1:9" ht="15" customHeight="1">
      <c r="A204" s="46"/>
      <c r="B204" s="7"/>
      <c r="C204" s="8"/>
      <c r="D204" s="8"/>
      <c r="E204" s="33"/>
      <c r="F204" s="38"/>
      <c r="H204" s="44" t="s">
        <v>59</v>
      </c>
      <c r="I204" s="54"/>
    </row>
    <row r="205" spans="1:9" ht="15" customHeight="1">
      <c r="A205" s="46"/>
      <c r="B205" s="7"/>
      <c r="C205" s="8"/>
      <c r="D205" s="8"/>
      <c r="E205" s="33"/>
      <c r="F205" s="38"/>
      <c r="H205" s="39"/>
      <c r="I205" s="40"/>
    </row>
    <row r="206" spans="1:9" ht="15" customHeight="1">
      <c r="A206" s="55"/>
      <c r="B206" s="7"/>
      <c r="C206" s="7"/>
      <c r="D206" s="7"/>
      <c r="E206" s="56"/>
      <c r="F206" s="57"/>
      <c r="H206" s="39"/>
      <c r="I206" s="40"/>
    </row>
  </sheetData>
  <mergeCells count="52">
    <mergeCell ref="E197:E198"/>
    <mergeCell ref="F197:F198"/>
    <mergeCell ref="H198:I198"/>
    <mergeCell ref="E174:E175"/>
    <mergeCell ref="F174:F175"/>
    <mergeCell ref="H175:I175"/>
    <mergeCell ref="E185:E186"/>
    <mergeCell ref="F185:F186"/>
    <mergeCell ref="H186:I186"/>
    <mergeCell ref="E152:E153"/>
    <mergeCell ref="F152:F153"/>
    <mergeCell ref="H153:I153"/>
    <mergeCell ref="E163:E164"/>
    <mergeCell ref="F163:F164"/>
    <mergeCell ref="H164:I164"/>
    <mergeCell ref="E130:E131"/>
    <mergeCell ref="F130:F131"/>
    <mergeCell ref="H131:I131"/>
    <mergeCell ref="E141:E142"/>
    <mergeCell ref="F141:F142"/>
    <mergeCell ref="H142:I142"/>
    <mergeCell ref="E108:E109"/>
    <mergeCell ref="F108:F109"/>
    <mergeCell ref="H109:I109"/>
    <mergeCell ref="E119:E120"/>
    <mergeCell ref="F119:F120"/>
    <mergeCell ref="H120:I120"/>
    <mergeCell ref="E78:E79"/>
    <mergeCell ref="F78:F79"/>
    <mergeCell ref="H79:I79"/>
    <mergeCell ref="E93:E94"/>
    <mergeCell ref="F93:F94"/>
    <mergeCell ref="H94:I94"/>
    <mergeCell ref="E48:E49"/>
    <mergeCell ref="F48:F49"/>
    <mergeCell ref="H49:I49"/>
    <mergeCell ref="E63:E64"/>
    <mergeCell ref="F63:F64"/>
    <mergeCell ref="H64:I64"/>
    <mergeCell ref="E23:E24"/>
    <mergeCell ref="F23:F24"/>
    <mergeCell ref="H24:I24"/>
    <mergeCell ref="E33:E34"/>
    <mergeCell ref="F33:F34"/>
    <mergeCell ref="H34:I34"/>
    <mergeCell ref="A1:F1"/>
    <mergeCell ref="E3:E4"/>
    <mergeCell ref="F3:F4"/>
    <mergeCell ref="H4:I4"/>
    <mergeCell ref="E13:E14"/>
    <mergeCell ref="F13:F14"/>
    <mergeCell ref="H14:I14"/>
  </mergeCells>
  <pageMargins left="0.23622047244094491" right="0.39370078740157483" top="0.6692913385826772" bottom="0.6692913385826772" header="0" footer="0"/>
  <pageSetup paperSize="9" scale="85" fitToHeight="4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24"/>
    <pageSetUpPr fitToPage="1"/>
  </sheetPr>
  <dimension ref="A1:I133"/>
  <sheetViews>
    <sheetView topLeftCell="A10" zoomScale="150" workbookViewId="0">
      <selection activeCell="A10" sqref="A10:G26"/>
    </sheetView>
  </sheetViews>
  <sheetFormatPr baseColWidth="10" defaultRowHeight="12.75"/>
  <cols>
    <col min="1" max="1" width="23.5703125" customWidth="1"/>
    <col min="2" max="3" width="11.42578125" style="72"/>
    <col min="4" max="5" width="11.42578125" style="73"/>
    <col min="6" max="6" width="13" style="70" customWidth="1"/>
    <col min="7" max="7" width="12" style="70" customWidth="1"/>
    <col min="8" max="9" width="11.42578125" style="71"/>
  </cols>
  <sheetData>
    <row r="1" spans="1:9" ht="15" customHeight="1">
      <c r="A1" s="12" t="s">
        <v>110</v>
      </c>
      <c r="B1" s="12"/>
      <c r="C1" s="12"/>
      <c r="D1" s="12"/>
      <c r="E1" s="12"/>
      <c r="F1" s="12"/>
    </row>
    <row r="2" spans="1:9" ht="15" customHeight="1" thickBot="1"/>
    <row r="3" spans="1:9" ht="15" customHeight="1">
      <c r="A3" s="74" t="s">
        <v>73</v>
      </c>
      <c r="B3" s="75" t="s">
        <v>74</v>
      </c>
      <c r="C3" s="76"/>
      <c r="D3" s="77" t="s">
        <v>75</v>
      </c>
      <c r="E3" s="78"/>
      <c r="F3" s="79" t="s">
        <v>76</v>
      </c>
      <c r="G3" s="80"/>
      <c r="H3" s="81" t="s">
        <v>77</v>
      </c>
      <c r="I3" s="82"/>
    </row>
    <row r="4" spans="1:9" ht="15" customHeight="1" thickBot="1">
      <c r="A4" s="83"/>
      <c r="B4" s="84" t="s">
        <v>3</v>
      </c>
      <c r="C4" s="85" t="s">
        <v>4</v>
      </c>
      <c r="D4" s="86" t="s">
        <v>3</v>
      </c>
      <c r="E4" s="87" t="s">
        <v>4</v>
      </c>
      <c r="F4" s="88" t="s">
        <v>78</v>
      </c>
      <c r="G4" s="89" t="s">
        <v>79</v>
      </c>
      <c r="H4" s="90" t="s">
        <v>80</v>
      </c>
      <c r="I4" s="91" t="s">
        <v>81</v>
      </c>
    </row>
    <row r="5" spans="1:9" ht="15" customHeight="1">
      <c r="A5" s="92" t="s">
        <v>6</v>
      </c>
      <c r="B5" s="93">
        <v>17900</v>
      </c>
      <c r="C5" s="94">
        <v>14456</v>
      </c>
      <c r="D5" s="95">
        <f>+B5-C5</f>
        <v>3444</v>
      </c>
      <c r="E5" s="96"/>
      <c r="F5" s="97"/>
      <c r="G5" s="98"/>
      <c r="H5" s="99">
        <f t="shared" ref="H5:H12" si="0">+D5</f>
        <v>3444</v>
      </c>
      <c r="I5" s="100"/>
    </row>
    <row r="6" spans="1:9" ht="15" customHeight="1">
      <c r="A6" s="101" t="s">
        <v>21</v>
      </c>
      <c r="B6" s="102">
        <v>1000</v>
      </c>
      <c r="C6" s="103">
        <v>8052</v>
      </c>
      <c r="D6" s="104"/>
      <c r="E6" s="105">
        <f>+C6-B6</f>
        <v>7052</v>
      </c>
      <c r="F6" s="106"/>
      <c r="G6" s="107"/>
      <c r="H6" s="108"/>
      <c r="I6" s="109">
        <f>+E6</f>
        <v>7052</v>
      </c>
    </row>
    <row r="7" spans="1:9" ht="15" customHeight="1">
      <c r="A7" s="101" t="s">
        <v>24</v>
      </c>
      <c r="B7" s="102">
        <v>5890</v>
      </c>
      <c r="C7" s="103">
        <v>3695</v>
      </c>
      <c r="D7" s="104">
        <f>+B7-C7</f>
        <v>2195</v>
      </c>
      <c r="E7" s="105"/>
      <c r="F7" s="106"/>
      <c r="G7" s="107"/>
      <c r="H7" s="108">
        <f t="shared" si="0"/>
        <v>2195</v>
      </c>
      <c r="I7" s="109"/>
    </row>
    <row r="8" spans="1:9" ht="15" customHeight="1">
      <c r="A8" s="101" t="s">
        <v>98</v>
      </c>
      <c r="B8" s="102">
        <v>1695</v>
      </c>
      <c r="C8" s="103">
        <v>0</v>
      </c>
      <c r="D8" s="104">
        <f>+B8-C8</f>
        <v>1695</v>
      </c>
      <c r="E8" s="105"/>
      <c r="F8" s="106"/>
      <c r="G8" s="107"/>
      <c r="H8" s="108">
        <f>+D8</f>
        <v>1695</v>
      </c>
      <c r="I8" s="109"/>
    </row>
    <row r="9" spans="1:9" ht="15" customHeight="1">
      <c r="A9" s="101" t="s">
        <v>12</v>
      </c>
      <c r="B9" s="102">
        <v>2156</v>
      </c>
      <c r="C9" s="103">
        <v>0</v>
      </c>
      <c r="D9" s="104">
        <f>+B9-C9</f>
        <v>2156</v>
      </c>
      <c r="E9" s="105"/>
      <c r="F9" s="106"/>
      <c r="G9" s="107"/>
      <c r="H9" s="108">
        <f t="shared" si="0"/>
        <v>2156</v>
      </c>
      <c r="I9" s="109"/>
    </row>
    <row r="10" spans="1:9" ht="15" customHeight="1">
      <c r="A10" s="101" t="s">
        <v>102</v>
      </c>
      <c r="B10" s="102">
        <v>1452</v>
      </c>
      <c r="C10" s="103">
        <v>0</v>
      </c>
      <c r="D10" s="104">
        <f>+B10-C10</f>
        <v>1452</v>
      </c>
      <c r="E10" s="105"/>
      <c r="F10" s="106"/>
      <c r="G10" s="107"/>
      <c r="H10" s="108">
        <f>+D10</f>
        <v>1452</v>
      </c>
      <c r="I10" s="109"/>
    </row>
    <row r="11" spans="1:9" ht="15" customHeight="1">
      <c r="A11" s="101" t="s">
        <v>29</v>
      </c>
      <c r="B11" s="102">
        <v>11800</v>
      </c>
      <c r="C11" s="103">
        <v>4900</v>
      </c>
      <c r="D11" s="104">
        <f>+B11-C11</f>
        <v>6900</v>
      </c>
      <c r="E11" s="105"/>
      <c r="F11" s="106"/>
      <c r="G11" s="107"/>
      <c r="H11" s="108">
        <f t="shared" si="0"/>
        <v>6900</v>
      </c>
      <c r="I11" s="109"/>
    </row>
    <row r="12" spans="1:9" ht="15" customHeight="1">
      <c r="A12" s="101" t="s">
        <v>86</v>
      </c>
      <c r="B12" s="102">
        <v>5500</v>
      </c>
      <c r="C12" s="103">
        <v>0</v>
      </c>
      <c r="D12" s="104">
        <f>+B12</f>
        <v>5500</v>
      </c>
      <c r="E12" s="105"/>
      <c r="F12" s="106"/>
      <c r="G12" s="107"/>
      <c r="H12" s="108">
        <f t="shared" si="0"/>
        <v>5500</v>
      </c>
      <c r="I12" s="109"/>
    </row>
    <row r="13" spans="1:9" ht="15" customHeight="1">
      <c r="A13" s="101" t="s">
        <v>87</v>
      </c>
      <c r="B13" s="102">
        <v>750</v>
      </c>
      <c r="C13" s="103">
        <v>0</v>
      </c>
      <c r="D13" s="104">
        <f>+B13-C13</f>
        <v>750</v>
      </c>
      <c r="E13" s="105"/>
      <c r="F13" s="106"/>
      <c r="G13" s="107"/>
      <c r="H13" s="108">
        <f>+D13</f>
        <v>750</v>
      </c>
      <c r="I13" s="109"/>
    </row>
    <row r="14" spans="1:9" ht="15" customHeight="1">
      <c r="A14" s="101" t="s">
        <v>17</v>
      </c>
      <c r="B14" s="102">
        <v>0</v>
      </c>
      <c r="C14" s="103">
        <v>500</v>
      </c>
      <c r="D14" s="104"/>
      <c r="E14" s="105">
        <f>+C14-B14</f>
        <v>500</v>
      </c>
      <c r="F14" s="106"/>
      <c r="G14" s="107"/>
      <c r="H14" s="108"/>
      <c r="I14" s="109">
        <f>+E14</f>
        <v>500</v>
      </c>
    </row>
    <row r="15" spans="1:9" ht="15" customHeight="1">
      <c r="A15" s="101" t="s">
        <v>25</v>
      </c>
      <c r="B15" s="102">
        <v>0</v>
      </c>
      <c r="C15" s="103">
        <v>972</v>
      </c>
      <c r="D15" s="104"/>
      <c r="E15" s="105">
        <f>+C15-B15</f>
        <v>972</v>
      </c>
      <c r="F15" s="106"/>
      <c r="G15" s="107"/>
      <c r="H15" s="108"/>
      <c r="I15" s="109">
        <f>+E15</f>
        <v>972</v>
      </c>
    </row>
    <row r="16" spans="1:9" ht="15" customHeight="1">
      <c r="A16" s="101" t="s">
        <v>38</v>
      </c>
      <c r="B16" s="102">
        <v>0</v>
      </c>
      <c r="C16" s="103">
        <v>190</v>
      </c>
      <c r="D16" s="104"/>
      <c r="E16" s="105">
        <f>+C16-B16</f>
        <v>190</v>
      </c>
      <c r="F16" s="106"/>
      <c r="G16" s="107"/>
      <c r="H16" s="108"/>
      <c r="I16" s="109">
        <f>+E16</f>
        <v>190</v>
      </c>
    </row>
    <row r="17" spans="1:9" ht="15" customHeight="1">
      <c r="A17" s="101" t="s">
        <v>9</v>
      </c>
      <c r="B17" s="102">
        <v>0</v>
      </c>
      <c r="C17" s="103">
        <v>23960</v>
      </c>
      <c r="D17" s="104"/>
      <c r="E17" s="105">
        <f>+C17</f>
        <v>23960</v>
      </c>
      <c r="F17" s="106"/>
      <c r="G17" s="107"/>
      <c r="H17" s="108"/>
      <c r="I17" s="109">
        <f>+E17</f>
        <v>23960</v>
      </c>
    </row>
    <row r="18" spans="1:9" ht="15" customHeight="1">
      <c r="A18" s="101" t="s">
        <v>82</v>
      </c>
      <c r="B18" s="102">
        <v>0</v>
      </c>
      <c r="C18" s="103">
        <v>4418</v>
      </c>
      <c r="D18" s="104"/>
      <c r="E18" s="105">
        <f>+C18</f>
        <v>4418</v>
      </c>
      <c r="F18" s="106"/>
      <c r="G18" s="107">
        <f>+E18</f>
        <v>4418</v>
      </c>
      <c r="H18" s="108"/>
      <c r="I18" s="109"/>
    </row>
    <row r="19" spans="1:9" ht="15" customHeight="1">
      <c r="A19" s="101" t="s">
        <v>28</v>
      </c>
      <c r="B19" s="102">
        <v>4900</v>
      </c>
      <c r="C19" s="103">
        <v>0</v>
      </c>
      <c r="D19" s="104">
        <f>+B19-C19</f>
        <v>4900</v>
      </c>
      <c r="E19" s="105"/>
      <c r="F19" s="106">
        <f>+D19</f>
        <v>4900</v>
      </c>
      <c r="G19" s="107"/>
      <c r="H19" s="108"/>
      <c r="I19" s="109"/>
    </row>
    <row r="20" spans="1:9" ht="15" customHeight="1">
      <c r="A20" s="101" t="s">
        <v>101</v>
      </c>
      <c r="B20" s="102">
        <v>6600</v>
      </c>
      <c r="C20" s="103">
        <v>0</v>
      </c>
      <c r="D20" s="104">
        <f>+B20-C20</f>
        <v>6600</v>
      </c>
      <c r="E20" s="105"/>
      <c r="F20" s="106">
        <f>+D20</f>
        <v>6600</v>
      </c>
      <c r="G20" s="107"/>
      <c r="H20" s="108"/>
      <c r="I20" s="109"/>
    </row>
    <row r="21" spans="1:9" ht="15" customHeight="1">
      <c r="A21" s="101" t="s">
        <v>43</v>
      </c>
      <c r="B21" s="102">
        <v>1500</v>
      </c>
      <c r="C21" s="103">
        <v>0</v>
      </c>
      <c r="D21" s="104">
        <f>+B21-C21</f>
        <v>1500</v>
      </c>
      <c r="E21" s="105"/>
      <c r="F21" s="106">
        <f>+D21</f>
        <v>1500</v>
      </c>
      <c r="G21" s="107"/>
      <c r="H21" s="108"/>
      <c r="I21" s="109"/>
    </row>
    <row r="22" spans="1:9" ht="15" customHeight="1">
      <c r="A22" s="101"/>
      <c r="B22" s="102"/>
      <c r="C22" s="103"/>
      <c r="D22" s="104">
        <f>+B22-C22</f>
        <v>0</v>
      </c>
      <c r="E22" s="105"/>
      <c r="F22" s="106">
        <f>+D22</f>
        <v>0</v>
      </c>
      <c r="G22" s="107"/>
      <c r="H22" s="108"/>
      <c r="I22" s="109"/>
    </row>
    <row r="23" spans="1:9" ht="15" customHeight="1" thickBot="1">
      <c r="A23" s="101" t="s">
        <v>83</v>
      </c>
      <c r="B23" s="110"/>
      <c r="C23" s="111"/>
      <c r="D23" s="112"/>
      <c r="E23" s="113"/>
      <c r="F23" s="114"/>
      <c r="G23" s="115">
        <f>13000-4418</f>
        <v>8582</v>
      </c>
      <c r="H23" s="116">
        <f>+G23</f>
        <v>8582</v>
      </c>
      <c r="I23" s="117">
        <f>+F23</f>
        <v>0</v>
      </c>
    </row>
    <row r="24" spans="1:9" ht="15" customHeight="1">
      <c r="A24" s="101"/>
      <c r="B24" s="93">
        <f t="shared" ref="B24:I24" si="1">SUM(B5:B23)</f>
        <v>61143</v>
      </c>
      <c r="C24" s="93">
        <f t="shared" si="1"/>
        <v>61143</v>
      </c>
      <c r="D24" s="95">
        <f t="shared" si="1"/>
        <v>37092</v>
      </c>
      <c r="E24" s="96">
        <f t="shared" si="1"/>
        <v>37092</v>
      </c>
      <c r="F24" s="97">
        <f t="shared" si="1"/>
        <v>13000</v>
      </c>
      <c r="G24" s="98">
        <f t="shared" si="1"/>
        <v>13000</v>
      </c>
      <c r="H24" s="99">
        <f t="shared" si="1"/>
        <v>32674</v>
      </c>
      <c r="I24" s="100">
        <f t="shared" si="1"/>
        <v>32674</v>
      </c>
    </row>
    <row r="25" spans="1:9" ht="15" customHeight="1">
      <c r="A25" s="101"/>
      <c r="B25" s="102"/>
      <c r="C25" s="103"/>
      <c r="D25" s="104"/>
      <c r="E25" s="105"/>
      <c r="F25" s="106"/>
      <c r="G25" s="107"/>
      <c r="H25" s="108"/>
      <c r="I25" s="109"/>
    </row>
    <row r="26" spans="1:9" ht="15" customHeight="1">
      <c r="A26" s="101"/>
      <c r="B26" s="102"/>
      <c r="C26" s="103"/>
      <c r="D26" s="104"/>
      <c r="E26" s="105"/>
      <c r="F26" s="106"/>
      <c r="G26" s="107"/>
      <c r="H26" s="108"/>
      <c r="I26" s="109"/>
    </row>
    <row r="27" spans="1:9" ht="15" customHeight="1">
      <c r="A27" s="101"/>
      <c r="B27" s="102"/>
      <c r="C27" s="103"/>
      <c r="D27" s="104"/>
      <c r="E27" s="105"/>
      <c r="F27" s="106"/>
      <c r="G27" s="107"/>
      <c r="H27" s="108"/>
      <c r="I27" s="109"/>
    </row>
    <row r="28" spans="1:9" ht="15" customHeight="1" thickBot="1">
      <c r="A28" s="118"/>
      <c r="B28" s="119"/>
      <c r="C28" s="120"/>
      <c r="D28" s="121"/>
      <c r="E28" s="122"/>
      <c r="F28" s="123"/>
      <c r="G28" s="124"/>
      <c r="H28" s="125"/>
      <c r="I28" s="126"/>
    </row>
    <row r="29" spans="1:9" ht="15" customHeight="1"/>
    <row r="30" spans="1:9" ht="15" customHeight="1"/>
    <row r="31" spans="1:9" ht="15" customHeight="1"/>
    <row r="32" spans="1: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</sheetData>
  <mergeCells count="6">
    <mergeCell ref="A1:F1"/>
    <mergeCell ref="A3:A4"/>
    <mergeCell ref="B3:C3"/>
    <mergeCell ref="D3:E3"/>
    <mergeCell ref="F3:G3"/>
    <mergeCell ref="H3:I3"/>
  </mergeCells>
  <pageMargins left="0.74803149606299213" right="0.74803149606299213" top="0.98425196850393704" bottom="0.98425196850393704" header="0" footer="0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30"/>
    <pageSetUpPr fitToPage="1"/>
  </sheetPr>
  <dimension ref="A1:F85"/>
  <sheetViews>
    <sheetView workbookViewId="0">
      <selection activeCell="A10" sqref="A10:G26"/>
    </sheetView>
  </sheetViews>
  <sheetFormatPr baseColWidth="10" defaultRowHeight="12.75"/>
  <cols>
    <col min="1" max="1" width="23" customWidth="1"/>
    <col min="2" max="2" width="22.7109375" customWidth="1"/>
    <col min="3" max="4" width="13.7109375" style="11" customWidth="1"/>
    <col min="5" max="5" width="4.42578125" customWidth="1"/>
  </cols>
  <sheetData>
    <row r="1" spans="1:6" ht="15" customHeight="1">
      <c r="A1" s="1" t="s">
        <v>111</v>
      </c>
      <c r="B1" s="1"/>
      <c r="C1" s="1"/>
      <c r="D1" s="1"/>
      <c r="E1" s="2"/>
      <c r="F1" s="2"/>
    </row>
    <row r="2" spans="1:6" ht="15" customHeight="1">
      <c r="A2" s="3" t="s">
        <v>1</v>
      </c>
      <c r="B2" s="3" t="s">
        <v>2</v>
      </c>
      <c r="C2" s="4" t="s">
        <v>3</v>
      </c>
      <c r="D2" s="4" t="s">
        <v>4</v>
      </c>
      <c r="E2" s="5"/>
    </row>
    <row r="3" spans="1:6" ht="15" customHeight="1">
      <c r="A3" s="6" t="s">
        <v>112</v>
      </c>
      <c r="B3" s="7"/>
      <c r="C3" s="8"/>
      <c r="D3" s="8"/>
      <c r="E3" s="5"/>
    </row>
    <row r="4" spans="1:6" ht="15" customHeight="1">
      <c r="A4" s="7" t="s">
        <v>6</v>
      </c>
      <c r="B4" s="7"/>
      <c r="C4" s="8">
        <v>30000</v>
      </c>
      <c r="D4" s="8"/>
      <c r="E4" s="5"/>
    </row>
    <row r="5" spans="1:6" ht="15" customHeight="1">
      <c r="A5" s="7" t="s">
        <v>11</v>
      </c>
      <c r="B5" s="7"/>
      <c r="C5" s="8">
        <v>2000</v>
      </c>
      <c r="D5" s="8"/>
      <c r="E5" s="5"/>
    </row>
    <row r="6" spans="1:6" ht="15" customHeight="1">
      <c r="A6" s="7" t="s">
        <v>113</v>
      </c>
      <c r="B6" s="7"/>
      <c r="C6" s="8">
        <v>5000</v>
      </c>
      <c r="D6" s="8"/>
      <c r="E6" s="5"/>
    </row>
    <row r="7" spans="1:6" ht="15" customHeight="1">
      <c r="A7" s="7"/>
      <c r="B7" s="7" t="s">
        <v>9</v>
      </c>
      <c r="C7" s="8"/>
      <c r="D7" s="8">
        <v>37000</v>
      </c>
      <c r="E7" s="5"/>
    </row>
    <row r="8" spans="1:6" ht="15" customHeight="1">
      <c r="A8" s="7" t="s">
        <v>10</v>
      </c>
      <c r="B8" s="7"/>
      <c r="C8" s="8"/>
      <c r="D8" s="8"/>
      <c r="E8" s="5"/>
    </row>
    <row r="9" spans="1:6" ht="15" customHeight="1">
      <c r="A9" s="6" t="s">
        <v>114</v>
      </c>
      <c r="B9" s="7"/>
      <c r="C9" s="8"/>
      <c r="D9" s="8"/>
      <c r="E9" s="5"/>
    </row>
    <row r="10" spans="1:6" ht="15" customHeight="1">
      <c r="A10" s="7" t="s">
        <v>11</v>
      </c>
      <c r="B10" s="7"/>
      <c r="C10" s="8">
        <v>615</v>
      </c>
      <c r="D10" s="8"/>
      <c r="E10" s="5"/>
    </row>
    <row r="11" spans="1:6" ht="15" customHeight="1">
      <c r="A11" s="7" t="s">
        <v>12</v>
      </c>
      <c r="B11" s="7"/>
      <c r="C11" s="8">
        <v>135</v>
      </c>
      <c r="D11" s="8"/>
      <c r="E11" s="5"/>
    </row>
    <row r="12" spans="1:6" ht="15" customHeight="1">
      <c r="A12" s="7"/>
      <c r="B12" s="7" t="s">
        <v>6</v>
      </c>
      <c r="C12" s="8"/>
      <c r="D12" s="8">
        <v>750</v>
      </c>
      <c r="E12" s="5"/>
    </row>
    <row r="13" spans="1:6" ht="15" customHeight="1">
      <c r="A13" s="7" t="s">
        <v>115</v>
      </c>
      <c r="B13" s="7"/>
      <c r="C13" s="8"/>
      <c r="D13" s="8"/>
      <c r="E13" s="5"/>
    </row>
    <row r="14" spans="1:6" ht="15" customHeight="1">
      <c r="A14" s="6" t="s">
        <v>116</v>
      </c>
      <c r="B14" s="7"/>
      <c r="C14" s="8"/>
      <c r="D14" s="8"/>
      <c r="E14" s="5"/>
    </row>
    <row r="15" spans="1:6" ht="15" customHeight="1">
      <c r="A15" s="7" t="s">
        <v>11</v>
      </c>
      <c r="B15" s="7"/>
      <c r="C15" s="8">
        <v>3900</v>
      </c>
      <c r="D15" s="8"/>
      <c r="E15" s="5"/>
    </row>
    <row r="16" spans="1:6" ht="15" customHeight="1">
      <c r="A16" s="7" t="s">
        <v>12</v>
      </c>
      <c r="B16" s="7"/>
      <c r="C16" s="8">
        <v>858</v>
      </c>
      <c r="D16" s="8"/>
      <c r="E16" s="5"/>
    </row>
    <row r="17" spans="1:5" ht="15" customHeight="1">
      <c r="A17" s="7"/>
      <c r="B17" s="7" t="s">
        <v>17</v>
      </c>
      <c r="C17" s="8"/>
      <c r="D17" s="8">
        <v>4758</v>
      </c>
      <c r="E17" s="5"/>
    </row>
    <row r="18" spans="1:5" ht="15" customHeight="1">
      <c r="A18" s="7" t="s">
        <v>117</v>
      </c>
      <c r="B18" s="7"/>
      <c r="C18" s="8"/>
      <c r="D18" s="8"/>
      <c r="E18" s="5"/>
    </row>
    <row r="19" spans="1:5" ht="15" customHeight="1">
      <c r="A19" s="6" t="s">
        <v>116</v>
      </c>
      <c r="B19" s="7"/>
      <c r="C19" s="8"/>
      <c r="D19" s="8"/>
      <c r="E19" s="5"/>
    </row>
    <row r="20" spans="1:5" ht="15" customHeight="1">
      <c r="A20" s="7" t="s">
        <v>17</v>
      </c>
      <c r="B20" s="7"/>
      <c r="C20" s="8">
        <v>2379</v>
      </c>
      <c r="D20" s="8"/>
      <c r="E20" s="5"/>
    </row>
    <row r="21" spans="1:5" ht="15" customHeight="1">
      <c r="A21" s="7"/>
      <c r="B21" s="7" t="s">
        <v>38</v>
      </c>
      <c r="C21" s="8"/>
      <c r="D21" s="8">
        <v>2379</v>
      </c>
      <c r="E21" s="5"/>
    </row>
    <row r="22" spans="1:5" ht="15" customHeight="1">
      <c r="A22" s="7" t="s">
        <v>118</v>
      </c>
      <c r="B22" s="7"/>
      <c r="C22" s="8"/>
      <c r="D22" s="8"/>
      <c r="E22" s="5"/>
    </row>
    <row r="23" spans="1:5" ht="15" customHeight="1">
      <c r="A23" s="6" t="s">
        <v>119</v>
      </c>
      <c r="B23" s="7"/>
      <c r="C23" s="8"/>
      <c r="D23" s="8"/>
      <c r="E23" s="5"/>
    </row>
    <row r="24" spans="1:5" ht="15" customHeight="1">
      <c r="A24" s="7" t="s">
        <v>24</v>
      </c>
      <c r="B24" s="7"/>
      <c r="C24" s="8">
        <v>2440</v>
      </c>
      <c r="D24" s="8"/>
      <c r="E24" s="5"/>
    </row>
    <row r="25" spans="1:5" ht="15" customHeight="1">
      <c r="A25" s="7"/>
      <c r="B25" s="7" t="s">
        <v>25</v>
      </c>
      <c r="C25" s="8"/>
      <c r="D25" s="8">
        <v>440</v>
      </c>
      <c r="E25" s="5"/>
    </row>
    <row r="26" spans="1:5" ht="15" customHeight="1">
      <c r="A26" s="7"/>
      <c r="B26" s="7" t="s">
        <v>26</v>
      </c>
      <c r="C26" s="8"/>
      <c r="D26" s="8">
        <v>2000</v>
      </c>
      <c r="E26" s="5"/>
    </row>
    <row r="27" spans="1:5" ht="15" customHeight="1">
      <c r="A27" s="7" t="s">
        <v>27</v>
      </c>
      <c r="B27" s="7"/>
      <c r="C27" s="8"/>
      <c r="D27" s="8"/>
      <c r="E27" s="5"/>
    </row>
    <row r="28" spans="1:5" ht="15" customHeight="1">
      <c r="A28" s="6" t="s">
        <v>119</v>
      </c>
      <c r="B28" s="7"/>
      <c r="C28" s="8"/>
      <c r="D28" s="8"/>
      <c r="E28" s="5"/>
    </row>
    <row r="29" spans="1:5" ht="15" customHeight="1">
      <c r="A29" s="7" t="s">
        <v>28</v>
      </c>
      <c r="B29" s="7"/>
      <c r="C29" s="8">
        <v>1950</v>
      </c>
      <c r="D29" s="8"/>
      <c r="E29" s="5"/>
    </row>
    <row r="30" spans="1:5" ht="15" customHeight="1">
      <c r="A30" s="7"/>
      <c r="B30" s="7" t="s">
        <v>29</v>
      </c>
      <c r="C30" s="8"/>
      <c r="D30" s="8">
        <v>1950</v>
      </c>
      <c r="E30" s="5"/>
    </row>
    <row r="31" spans="1:5" ht="15" customHeight="1">
      <c r="A31" s="7" t="s">
        <v>30</v>
      </c>
      <c r="B31" s="7"/>
      <c r="C31" s="8"/>
      <c r="D31" s="8"/>
      <c r="E31" s="5"/>
    </row>
    <row r="32" spans="1:5" ht="15" customHeight="1">
      <c r="A32" s="6" t="s">
        <v>119</v>
      </c>
      <c r="B32" s="7"/>
      <c r="C32" s="8"/>
      <c r="D32" s="8"/>
      <c r="E32" s="5"/>
    </row>
    <row r="33" spans="1:5" ht="15" customHeight="1">
      <c r="A33" s="7" t="s">
        <v>98</v>
      </c>
      <c r="B33" s="7"/>
      <c r="C33" s="8">
        <v>1220</v>
      </c>
      <c r="D33" s="8"/>
      <c r="E33" s="5"/>
    </row>
    <row r="34" spans="1:5" ht="15" customHeight="1">
      <c r="A34" s="7"/>
      <c r="B34" s="7" t="s">
        <v>24</v>
      </c>
      <c r="C34" s="8"/>
      <c r="D34" s="8">
        <v>1220</v>
      </c>
      <c r="E34" s="5"/>
    </row>
    <row r="35" spans="1:5" ht="15" customHeight="1">
      <c r="A35" s="7" t="s">
        <v>120</v>
      </c>
      <c r="B35" s="7"/>
      <c r="C35" s="8"/>
      <c r="D35" s="8"/>
      <c r="E35" s="5"/>
    </row>
    <row r="36" spans="1:5" ht="15" customHeight="1">
      <c r="A36" s="6" t="s">
        <v>121</v>
      </c>
      <c r="B36" s="7"/>
      <c r="C36" s="8"/>
      <c r="D36" s="8"/>
      <c r="E36" s="5"/>
    </row>
    <row r="37" spans="1:5" ht="15" customHeight="1">
      <c r="A37" s="7" t="s">
        <v>6</v>
      </c>
      <c r="B37" s="7"/>
      <c r="C37" s="8">
        <v>500</v>
      </c>
      <c r="D37" s="8"/>
      <c r="E37" s="5"/>
    </row>
    <row r="38" spans="1:5" ht="15" customHeight="1">
      <c r="A38" s="7"/>
      <c r="B38" s="7" t="s">
        <v>24</v>
      </c>
      <c r="C38" s="8"/>
      <c r="D38" s="8">
        <v>500</v>
      </c>
      <c r="E38" s="5"/>
    </row>
    <row r="39" spans="1:5" ht="15" customHeight="1">
      <c r="A39" s="7" t="s">
        <v>94</v>
      </c>
      <c r="B39" s="7"/>
      <c r="C39" s="8"/>
      <c r="D39" s="8"/>
      <c r="E39" s="5"/>
    </row>
    <row r="40" spans="1:5" ht="15" customHeight="1">
      <c r="A40" s="6" t="s">
        <v>122</v>
      </c>
      <c r="B40" s="7"/>
      <c r="C40" s="8"/>
      <c r="D40" s="8"/>
      <c r="E40" s="5"/>
    </row>
    <row r="41" spans="1:5" ht="15" customHeight="1">
      <c r="A41" s="7" t="s">
        <v>14</v>
      </c>
      <c r="B41" s="7"/>
      <c r="C41" s="8">
        <v>5000</v>
      </c>
      <c r="D41" s="8"/>
      <c r="E41" s="5"/>
    </row>
    <row r="42" spans="1:5" ht="15" customHeight="1">
      <c r="A42" s="7"/>
      <c r="B42" s="7" t="s">
        <v>6</v>
      </c>
      <c r="C42" s="8"/>
      <c r="D42" s="8">
        <v>5000</v>
      </c>
      <c r="E42" s="5"/>
    </row>
    <row r="43" spans="1:5" ht="15" customHeight="1">
      <c r="A43" s="7" t="s">
        <v>123</v>
      </c>
      <c r="B43" s="7"/>
      <c r="C43" s="8"/>
      <c r="D43" s="8"/>
      <c r="E43" s="5"/>
    </row>
    <row r="44" spans="1:5" ht="15" customHeight="1">
      <c r="A44" s="6" t="s">
        <v>124</v>
      </c>
      <c r="B44" s="7"/>
      <c r="C44" s="8"/>
      <c r="D44" s="8"/>
      <c r="E44" s="5"/>
    </row>
    <row r="45" spans="1:5" ht="15" customHeight="1">
      <c r="A45" s="7" t="s">
        <v>38</v>
      </c>
      <c r="B45" s="7"/>
      <c r="C45" s="8">
        <v>2379</v>
      </c>
      <c r="D45" s="8"/>
      <c r="E45" s="5"/>
    </row>
    <row r="46" spans="1:5" ht="15" customHeight="1">
      <c r="A46" s="7"/>
      <c r="B46" s="7" t="s">
        <v>6</v>
      </c>
      <c r="C46" s="8"/>
      <c r="D46" s="8">
        <v>2379</v>
      </c>
      <c r="E46" s="5"/>
    </row>
    <row r="47" spans="1:5" ht="15" customHeight="1">
      <c r="A47" s="7" t="s">
        <v>125</v>
      </c>
      <c r="B47" s="7"/>
      <c r="C47" s="8"/>
      <c r="D47" s="8"/>
      <c r="E47" s="5"/>
    </row>
    <row r="48" spans="1:5" ht="15" customHeight="1">
      <c r="A48" s="6" t="s">
        <v>126</v>
      </c>
      <c r="B48" s="7"/>
      <c r="C48" s="8"/>
      <c r="D48" s="8"/>
      <c r="E48" s="5"/>
    </row>
    <row r="49" spans="1:5" ht="15" customHeight="1">
      <c r="A49" s="7" t="s">
        <v>43</v>
      </c>
      <c r="B49" s="7"/>
      <c r="C49" s="8">
        <v>2000</v>
      </c>
      <c r="D49" s="8"/>
      <c r="E49" s="5"/>
    </row>
    <row r="50" spans="1:5" ht="15" customHeight="1">
      <c r="A50" s="7"/>
      <c r="B50" s="7" t="s">
        <v>21</v>
      </c>
      <c r="C50" s="8"/>
      <c r="D50" s="8">
        <v>2000</v>
      </c>
      <c r="E50" s="5"/>
    </row>
    <row r="51" spans="1:5" ht="15" customHeight="1">
      <c r="A51" s="7" t="s">
        <v>96</v>
      </c>
      <c r="B51" s="7"/>
      <c r="C51" s="8"/>
      <c r="D51" s="8"/>
      <c r="E51" s="5"/>
    </row>
    <row r="52" spans="1:5" ht="15" customHeight="1">
      <c r="A52" s="6" t="s">
        <v>127</v>
      </c>
      <c r="B52" s="7"/>
      <c r="C52" s="8"/>
      <c r="D52" s="8"/>
      <c r="E52" s="5"/>
    </row>
    <row r="53" spans="1:5" ht="15" customHeight="1">
      <c r="A53" s="7" t="s">
        <v>101</v>
      </c>
      <c r="B53" s="7"/>
      <c r="C53" s="8">
        <v>101</v>
      </c>
      <c r="D53" s="8"/>
      <c r="E53" s="5"/>
    </row>
    <row r="54" spans="1:5" ht="15" customHeight="1">
      <c r="A54" s="7" t="s">
        <v>102</v>
      </c>
      <c r="B54" s="7"/>
      <c r="C54" s="8">
        <v>22</v>
      </c>
      <c r="D54" s="8"/>
      <c r="E54" s="5"/>
    </row>
    <row r="55" spans="1:5" ht="15" customHeight="1">
      <c r="A55" s="7"/>
      <c r="B55" s="7" t="s">
        <v>6</v>
      </c>
      <c r="C55" s="8"/>
      <c r="D55" s="8">
        <v>123</v>
      </c>
      <c r="E55" s="5"/>
    </row>
    <row r="56" spans="1:5" ht="15" customHeight="1">
      <c r="A56" s="7" t="s">
        <v>128</v>
      </c>
      <c r="B56" s="7"/>
      <c r="C56" s="8"/>
      <c r="D56" s="8"/>
      <c r="E56" s="5"/>
    </row>
    <row r="57" spans="1:5" ht="15" customHeight="1">
      <c r="A57" s="6" t="s">
        <v>129</v>
      </c>
      <c r="B57" s="7"/>
      <c r="C57" s="8"/>
      <c r="D57" s="8"/>
      <c r="E57" s="5"/>
    </row>
    <row r="58" spans="1:5" ht="15" customHeight="1">
      <c r="A58" s="7" t="s">
        <v>6</v>
      </c>
      <c r="B58" s="7"/>
      <c r="C58" s="8">
        <v>6000</v>
      </c>
      <c r="D58" s="8"/>
      <c r="E58" s="5"/>
    </row>
    <row r="59" spans="1:5" ht="15" customHeight="1">
      <c r="A59" s="6"/>
      <c r="B59" s="7" t="s">
        <v>82</v>
      </c>
      <c r="C59" s="8"/>
      <c r="D59" s="8">
        <f>+C58/1.22</f>
        <v>4918.0327868852464</v>
      </c>
      <c r="E59" s="5"/>
    </row>
    <row r="60" spans="1:5" ht="15" customHeight="1">
      <c r="A60" s="6"/>
      <c r="B60" s="7" t="s">
        <v>25</v>
      </c>
      <c r="C60" s="8"/>
      <c r="D60" s="8">
        <f>+C58-D59</f>
        <v>1081.9672131147536</v>
      </c>
      <c r="E60" s="5"/>
    </row>
    <row r="61" spans="1:5" ht="15" customHeight="1">
      <c r="A61" s="7" t="s">
        <v>33</v>
      </c>
      <c r="B61" s="7"/>
      <c r="C61" s="8"/>
      <c r="D61" s="8"/>
      <c r="E61" s="5"/>
    </row>
    <row r="62" spans="1:5" ht="15" customHeight="1">
      <c r="A62" s="6" t="s">
        <v>129</v>
      </c>
      <c r="B62" s="7"/>
      <c r="C62" s="8"/>
      <c r="D62" s="8"/>
      <c r="E62" s="5"/>
    </row>
    <row r="63" spans="1:5" ht="15" customHeight="1">
      <c r="A63" s="7" t="s">
        <v>28</v>
      </c>
      <c r="B63" s="7"/>
      <c r="C63" s="8">
        <v>2000</v>
      </c>
      <c r="D63" s="8"/>
      <c r="E63" s="5"/>
    </row>
    <row r="64" spans="1:5" ht="15" customHeight="1">
      <c r="A64" s="6"/>
      <c r="B64" s="7" t="s">
        <v>11</v>
      </c>
      <c r="C64" s="8"/>
      <c r="D64" s="8">
        <f>+C63</f>
        <v>2000</v>
      </c>
      <c r="E64" s="5"/>
    </row>
    <row r="65" spans="1:5" ht="15" customHeight="1">
      <c r="A65" s="7" t="s">
        <v>30</v>
      </c>
      <c r="B65" s="7"/>
      <c r="C65" s="8"/>
      <c r="D65" s="8"/>
      <c r="E65" s="5"/>
    </row>
    <row r="66" spans="1:5" ht="15" customHeight="1">
      <c r="A66" s="6" t="s">
        <v>130</v>
      </c>
      <c r="B66" s="7"/>
      <c r="C66" s="8"/>
      <c r="D66" s="8"/>
      <c r="E66" s="5"/>
    </row>
    <row r="67" spans="1:5" ht="15" customHeight="1">
      <c r="A67" s="7" t="s">
        <v>14</v>
      </c>
      <c r="B67" s="7"/>
      <c r="C67" s="8">
        <v>3000</v>
      </c>
      <c r="D67" s="8"/>
      <c r="E67" s="5"/>
    </row>
    <row r="68" spans="1:5" ht="15" customHeight="1">
      <c r="A68" s="6"/>
      <c r="B68" s="7" t="s">
        <v>6</v>
      </c>
      <c r="C68" s="8"/>
      <c r="D68" s="8">
        <f>+C67</f>
        <v>3000</v>
      </c>
      <c r="E68" s="5"/>
    </row>
    <row r="69" spans="1:5" ht="15" customHeight="1">
      <c r="A69" s="7" t="s">
        <v>131</v>
      </c>
      <c r="B69" s="7"/>
      <c r="C69" s="8"/>
      <c r="D69" s="8"/>
      <c r="E69" s="5"/>
    </row>
    <row r="70" spans="1:5" ht="15" customHeight="1">
      <c r="A70" s="6" t="s">
        <v>132</v>
      </c>
      <c r="B70" s="7"/>
      <c r="C70" s="8"/>
      <c r="D70" s="8"/>
      <c r="E70" s="5"/>
    </row>
    <row r="71" spans="1:5" ht="15" customHeight="1">
      <c r="A71" s="7" t="s">
        <v>133</v>
      </c>
      <c r="B71" s="7"/>
      <c r="C71" s="8">
        <v>8197</v>
      </c>
      <c r="D71" s="8"/>
      <c r="E71" s="5"/>
    </row>
    <row r="72" spans="1:5" ht="15" customHeight="1">
      <c r="A72" s="7" t="s">
        <v>102</v>
      </c>
      <c r="B72" s="7"/>
      <c r="C72" s="8">
        <v>1803</v>
      </c>
      <c r="D72" s="8"/>
      <c r="E72" s="5"/>
    </row>
    <row r="73" spans="1:5" ht="15" customHeight="1">
      <c r="A73" s="7"/>
      <c r="B73" s="7" t="s">
        <v>17</v>
      </c>
      <c r="C73" s="8"/>
      <c r="D73" s="8">
        <f>+C71+C72</f>
        <v>10000</v>
      </c>
      <c r="E73" s="5"/>
    </row>
    <row r="74" spans="1:5" ht="15" customHeight="1">
      <c r="A74" s="7" t="s">
        <v>134</v>
      </c>
      <c r="B74" s="7"/>
      <c r="C74" s="8"/>
      <c r="D74" s="8"/>
      <c r="E74" s="5"/>
    </row>
    <row r="75" spans="1:5" ht="15" customHeight="1">
      <c r="A75" s="6" t="s">
        <v>132</v>
      </c>
      <c r="B75" s="7"/>
      <c r="C75" s="8"/>
      <c r="D75" s="8"/>
      <c r="E75" s="5"/>
    </row>
    <row r="76" spans="1:5" ht="15" customHeight="1">
      <c r="A76" s="7" t="s">
        <v>17</v>
      </c>
      <c r="B76" s="7"/>
      <c r="C76" s="8">
        <v>3000</v>
      </c>
      <c r="D76" s="8"/>
      <c r="E76" s="5"/>
    </row>
    <row r="77" spans="1:5" ht="15" customHeight="1">
      <c r="A77" s="7"/>
      <c r="B77" s="7" t="s">
        <v>6</v>
      </c>
      <c r="C77" s="8"/>
      <c r="D77" s="8">
        <v>3000</v>
      </c>
      <c r="E77" s="5"/>
    </row>
    <row r="78" spans="1:5" ht="15" customHeight="1">
      <c r="A78" s="7" t="s">
        <v>135</v>
      </c>
      <c r="B78" s="7"/>
      <c r="C78" s="8"/>
      <c r="D78" s="8"/>
      <c r="E78" s="5"/>
    </row>
    <row r="79" spans="1:5" ht="15" customHeight="1">
      <c r="A79" s="6" t="s">
        <v>132</v>
      </c>
      <c r="B79" s="7"/>
      <c r="C79" s="8"/>
      <c r="D79" s="8"/>
      <c r="E79" s="5"/>
    </row>
    <row r="80" spans="1:5" ht="15" customHeight="1">
      <c r="A80" s="7" t="s">
        <v>17</v>
      </c>
      <c r="B80" s="7"/>
      <c r="C80" s="8">
        <v>7000</v>
      </c>
      <c r="D80" s="8"/>
      <c r="E80" s="5"/>
    </row>
    <row r="81" spans="1:5" ht="15" customHeight="1">
      <c r="A81" s="7"/>
      <c r="B81" s="7" t="s">
        <v>136</v>
      </c>
      <c r="C81" s="8"/>
      <c r="D81" s="8">
        <v>7000</v>
      </c>
      <c r="E81" s="5"/>
    </row>
    <row r="82" spans="1:5" ht="15" customHeight="1">
      <c r="A82" s="7" t="s">
        <v>137</v>
      </c>
      <c r="B82" s="7"/>
      <c r="C82" s="8"/>
      <c r="D82" s="8"/>
      <c r="E82" s="5"/>
    </row>
    <row r="83" spans="1:5" ht="15" customHeight="1">
      <c r="A83" s="6"/>
      <c r="B83" s="7"/>
      <c r="C83" s="8"/>
      <c r="D83" s="8"/>
      <c r="E83" s="5"/>
    </row>
    <row r="84" spans="1:5" ht="15" customHeight="1">
      <c r="A84" s="7"/>
      <c r="B84" s="9" t="s">
        <v>48</v>
      </c>
      <c r="C84" s="10">
        <f>SUM(C4:C83)</f>
        <v>91499</v>
      </c>
      <c r="D84" s="10">
        <f>SUM(D4:D83)</f>
        <v>91499</v>
      </c>
      <c r="E84" s="5"/>
    </row>
    <row r="85" spans="1:5" ht="15" customHeight="1">
      <c r="A85" s="7"/>
      <c r="B85" s="7"/>
      <c r="C85" s="8"/>
      <c r="D85" s="8"/>
      <c r="E85" s="5"/>
    </row>
  </sheetData>
  <mergeCells count="1">
    <mergeCell ref="A1:D1"/>
  </mergeCells>
  <pageMargins left="0.74803149606299213" right="0.74803149606299213" top="0" bottom="0" header="0" footer="0"/>
  <pageSetup paperSize="9" scale="9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30"/>
  </sheetPr>
  <dimension ref="A1:I216"/>
  <sheetViews>
    <sheetView topLeftCell="A186" workbookViewId="0">
      <selection activeCell="A10" sqref="A10:G27"/>
    </sheetView>
  </sheetViews>
  <sheetFormatPr baseColWidth="10" defaultRowHeight="12.75"/>
  <cols>
    <col min="1" max="1" width="9.5703125" customWidth="1"/>
    <col min="2" max="2" width="20.85546875" customWidth="1"/>
    <col min="3" max="3" width="11.7109375" customWidth="1"/>
    <col min="4" max="4" width="9.7109375" customWidth="1"/>
    <col min="5" max="5" width="11.7109375" customWidth="1"/>
    <col min="6" max="6" width="9.85546875" customWidth="1"/>
    <col min="7" max="7" width="4.140625" customWidth="1"/>
  </cols>
  <sheetData>
    <row r="1" spans="1:9">
      <c r="A1" s="12" t="s">
        <v>138</v>
      </c>
      <c r="B1" s="12"/>
      <c r="C1" s="12"/>
      <c r="D1" s="12"/>
      <c r="E1" s="12"/>
      <c r="F1" s="12"/>
    </row>
    <row r="3" spans="1:9">
      <c r="A3" s="13" t="s">
        <v>50</v>
      </c>
      <c r="B3" s="14"/>
      <c r="C3" s="15" t="s">
        <v>6</v>
      </c>
      <c r="D3" s="14"/>
      <c r="E3" s="16" t="s">
        <v>51</v>
      </c>
      <c r="F3" s="17" t="s">
        <v>52</v>
      </c>
    </row>
    <row r="4" spans="1:9" ht="15" customHeight="1" thickBot="1">
      <c r="A4" s="18" t="s">
        <v>53</v>
      </c>
      <c r="B4" s="19" t="s">
        <v>54</v>
      </c>
      <c r="C4" s="19" t="s">
        <v>3</v>
      </c>
      <c r="D4" s="19" t="s">
        <v>4</v>
      </c>
      <c r="E4" s="20"/>
      <c r="F4" s="21"/>
      <c r="H4" s="22" t="s">
        <v>6</v>
      </c>
      <c r="I4" s="22"/>
    </row>
    <row r="5" spans="1:9" ht="15" customHeight="1">
      <c r="A5" s="23">
        <v>41365</v>
      </c>
      <c r="B5" s="24" t="s">
        <v>105</v>
      </c>
      <c r="C5" s="25">
        <v>30000</v>
      </c>
      <c r="D5" s="25"/>
      <c r="E5" s="26">
        <f>+C5-D5</f>
        <v>30000</v>
      </c>
      <c r="F5" s="27"/>
      <c r="H5" s="28">
        <v>30000</v>
      </c>
      <c r="I5" s="128">
        <v>750</v>
      </c>
    </row>
    <row r="6" spans="1:9" ht="15" customHeight="1">
      <c r="A6" s="37">
        <v>41366</v>
      </c>
      <c r="B6" s="7" t="s">
        <v>139</v>
      </c>
      <c r="C6" s="8"/>
      <c r="D6" s="8">
        <v>750</v>
      </c>
      <c r="E6" s="33">
        <f>+E5+C6-D6</f>
        <v>29250</v>
      </c>
      <c r="F6" s="38"/>
      <c r="H6" s="39">
        <v>500</v>
      </c>
      <c r="I6" s="129">
        <v>5000</v>
      </c>
    </row>
    <row r="7" spans="1:9" ht="15" customHeight="1">
      <c r="A7" s="37">
        <v>41370</v>
      </c>
      <c r="B7" s="7" t="s">
        <v>58</v>
      </c>
      <c r="C7" s="8">
        <v>500</v>
      </c>
      <c r="D7" s="8"/>
      <c r="E7" s="33">
        <f>+E6+C7-D7</f>
        <v>29750</v>
      </c>
      <c r="F7" s="38"/>
      <c r="H7" s="130"/>
      <c r="I7" s="131">
        <v>2379</v>
      </c>
    </row>
    <row r="8" spans="1:9" ht="15" customHeight="1">
      <c r="A8" s="37">
        <v>41372</v>
      </c>
      <c r="B8" s="7" t="s">
        <v>140</v>
      </c>
      <c r="C8" s="8"/>
      <c r="D8" s="8">
        <v>5000</v>
      </c>
      <c r="E8" s="43">
        <f>+E7+C8-D8</f>
        <v>24750</v>
      </c>
      <c r="F8" s="38"/>
      <c r="H8" s="132"/>
      <c r="I8" s="133">
        <v>123</v>
      </c>
    </row>
    <row r="9" spans="1:9" ht="15" customHeight="1">
      <c r="A9" s="37">
        <v>41376</v>
      </c>
      <c r="B9" s="7" t="s">
        <v>141</v>
      </c>
      <c r="C9" s="8"/>
      <c r="D9" s="8">
        <v>2379</v>
      </c>
      <c r="E9" s="43">
        <f>+E8+C9-D9</f>
        <v>22371</v>
      </c>
      <c r="F9" s="38"/>
      <c r="H9" s="134">
        <v>6000</v>
      </c>
      <c r="I9" s="135"/>
    </row>
    <row r="10" spans="1:9" ht="15" customHeight="1">
      <c r="A10" s="37">
        <v>41382</v>
      </c>
      <c r="B10" s="7" t="s">
        <v>142</v>
      </c>
      <c r="C10" s="8"/>
      <c r="D10" s="8">
        <v>123</v>
      </c>
      <c r="E10" s="136">
        <f>+E9+C10-D10</f>
        <v>22248</v>
      </c>
      <c r="F10" s="38"/>
      <c r="H10" s="137"/>
      <c r="I10" s="138">
        <v>3000</v>
      </c>
    </row>
    <row r="11" spans="1:9" ht="15" customHeight="1" thickBot="1">
      <c r="A11" s="37">
        <v>41384</v>
      </c>
      <c r="B11" s="7" t="s">
        <v>143</v>
      </c>
      <c r="C11" s="8">
        <v>6000</v>
      </c>
      <c r="D11" s="8"/>
      <c r="E11" s="136">
        <f>+E10+C11</f>
        <v>28248</v>
      </c>
      <c r="F11" s="38"/>
      <c r="H11" s="41"/>
      <c r="I11" s="139">
        <v>3000</v>
      </c>
    </row>
    <row r="12" spans="1:9" ht="15" customHeight="1">
      <c r="A12" s="37">
        <v>41385</v>
      </c>
      <c r="B12" s="7" t="s">
        <v>144</v>
      </c>
      <c r="C12" s="8"/>
      <c r="D12" s="8">
        <v>3000</v>
      </c>
      <c r="E12" s="136">
        <f>+E11-D12</f>
        <v>25248</v>
      </c>
      <c r="F12" s="38"/>
      <c r="H12" s="11">
        <f>SUM(H5:H11)</f>
        <v>36500</v>
      </c>
      <c r="I12" s="11">
        <f>SUM(I5:I11)</f>
        <v>14252</v>
      </c>
    </row>
    <row r="13" spans="1:9" ht="15" customHeight="1">
      <c r="A13" s="37">
        <v>41392</v>
      </c>
      <c r="B13" s="7" t="s">
        <v>145</v>
      </c>
      <c r="C13" s="8"/>
      <c r="D13" s="8">
        <v>3000</v>
      </c>
      <c r="E13" s="136">
        <f>+E12-D13</f>
        <v>22248</v>
      </c>
      <c r="F13" s="38"/>
      <c r="H13" s="44">
        <f>+H12-I12</f>
        <v>22248</v>
      </c>
      <c r="I13" s="40"/>
    </row>
    <row r="14" spans="1:9" ht="15" customHeight="1">
      <c r="A14" s="46"/>
      <c r="B14" s="7"/>
      <c r="C14" s="8"/>
      <c r="D14" s="8"/>
      <c r="E14" s="33"/>
      <c r="F14" s="38"/>
      <c r="H14" s="44" t="s">
        <v>59</v>
      </c>
      <c r="I14" s="40"/>
    </row>
    <row r="15" spans="1:9" ht="15" customHeight="1"/>
    <row r="16" spans="1:9">
      <c r="A16" s="13" t="s">
        <v>50</v>
      </c>
      <c r="B16" s="14"/>
      <c r="C16" s="15" t="s">
        <v>113</v>
      </c>
      <c r="D16" s="14"/>
      <c r="E16" s="16" t="s">
        <v>51</v>
      </c>
      <c r="F16" s="17" t="s">
        <v>52</v>
      </c>
    </row>
    <row r="17" spans="1:9" ht="15" customHeight="1" thickBot="1">
      <c r="A17" s="18" t="s">
        <v>53</v>
      </c>
      <c r="B17" s="19" t="s">
        <v>54</v>
      </c>
      <c r="C17" s="19" t="s">
        <v>3</v>
      </c>
      <c r="D17" s="19" t="s">
        <v>4</v>
      </c>
      <c r="E17" s="20"/>
      <c r="F17" s="21"/>
      <c r="H17" s="22" t="s">
        <v>113</v>
      </c>
      <c r="I17" s="22"/>
    </row>
    <row r="18" spans="1:9" ht="15" customHeight="1">
      <c r="A18" s="23">
        <v>41365</v>
      </c>
      <c r="B18" s="24" t="s">
        <v>105</v>
      </c>
      <c r="C18" s="25">
        <v>5000</v>
      </c>
      <c r="D18" s="25"/>
      <c r="E18" s="53">
        <f>+C18</f>
        <v>5000</v>
      </c>
      <c r="F18" s="27"/>
      <c r="H18" s="28">
        <v>5000</v>
      </c>
      <c r="I18" s="29"/>
    </row>
    <row r="19" spans="1:9" ht="15" customHeight="1">
      <c r="A19" s="37"/>
      <c r="B19" s="7"/>
      <c r="C19" s="8"/>
      <c r="D19" s="8"/>
      <c r="E19" s="43"/>
      <c r="F19" s="38"/>
      <c r="H19" s="39"/>
      <c r="I19" s="40"/>
    </row>
    <row r="20" spans="1:9" ht="15" customHeight="1" thickBot="1">
      <c r="A20" s="37"/>
      <c r="B20" s="7"/>
      <c r="C20" s="8"/>
      <c r="D20" s="8"/>
      <c r="E20" s="45"/>
      <c r="F20" s="38"/>
      <c r="H20" s="41"/>
      <c r="I20" s="42"/>
    </row>
    <row r="21" spans="1:9" ht="15" customHeight="1">
      <c r="A21" s="37"/>
      <c r="B21" s="7"/>
      <c r="C21" s="8"/>
      <c r="D21" s="8"/>
      <c r="E21" s="33"/>
      <c r="F21" s="38"/>
      <c r="H21" s="35">
        <f>+H18+H19+H20</f>
        <v>5000</v>
      </c>
      <c r="I21" s="36">
        <f>+I18+I19+I20</f>
        <v>0</v>
      </c>
    </row>
    <row r="22" spans="1:9" ht="15" customHeight="1">
      <c r="A22" s="37"/>
      <c r="B22" s="7"/>
      <c r="C22" s="8"/>
      <c r="D22" s="8"/>
      <c r="E22" s="45"/>
      <c r="F22" s="38"/>
      <c r="H22" s="44">
        <f>+H21-I21</f>
        <v>5000</v>
      </c>
      <c r="I22" s="54"/>
    </row>
    <row r="23" spans="1:9" ht="15" customHeight="1">
      <c r="A23" s="46"/>
      <c r="B23" s="7"/>
      <c r="C23" s="8"/>
      <c r="D23" s="8"/>
      <c r="E23" s="33"/>
      <c r="F23" s="38"/>
      <c r="H23" s="44" t="s">
        <v>59</v>
      </c>
      <c r="I23" s="54"/>
    </row>
    <row r="24" spans="1:9" ht="15" customHeight="1">
      <c r="A24" s="46"/>
      <c r="B24" s="7"/>
      <c r="C24" s="8"/>
      <c r="D24" s="8"/>
      <c r="E24" s="33"/>
      <c r="F24" s="38"/>
      <c r="H24" s="39"/>
      <c r="I24" s="40"/>
    </row>
    <row r="25" spans="1:9" ht="15" customHeight="1"/>
    <row r="26" spans="1:9">
      <c r="A26" s="13" t="s">
        <v>50</v>
      </c>
      <c r="B26" s="14"/>
      <c r="C26" s="15" t="s">
        <v>38</v>
      </c>
      <c r="D26" s="14"/>
      <c r="E26" s="16" t="s">
        <v>51</v>
      </c>
      <c r="F26" s="17" t="s">
        <v>52</v>
      </c>
    </row>
    <row r="27" spans="1:9" ht="15" customHeight="1" thickBot="1">
      <c r="A27" s="18" t="s">
        <v>53</v>
      </c>
      <c r="B27" s="19" t="s">
        <v>54</v>
      </c>
      <c r="C27" s="19" t="s">
        <v>3</v>
      </c>
      <c r="D27" s="19" t="s">
        <v>4</v>
      </c>
      <c r="E27" s="20"/>
      <c r="F27" s="21"/>
      <c r="H27" s="22" t="s">
        <v>38</v>
      </c>
      <c r="I27" s="22"/>
    </row>
    <row r="28" spans="1:9" ht="15" customHeight="1">
      <c r="A28" s="37">
        <v>41368</v>
      </c>
      <c r="B28" s="7" t="s">
        <v>146</v>
      </c>
      <c r="C28" s="25"/>
      <c r="D28" s="25">
        <v>2379</v>
      </c>
      <c r="E28" s="26"/>
      <c r="F28" s="61">
        <f>+D28-C28</f>
        <v>2379</v>
      </c>
      <c r="H28" s="28">
        <v>2379</v>
      </c>
      <c r="I28" s="29">
        <v>2379</v>
      </c>
    </row>
    <row r="29" spans="1:9" ht="15" customHeight="1">
      <c r="A29" s="37">
        <v>41376</v>
      </c>
      <c r="B29" s="7" t="s">
        <v>141</v>
      </c>
      <c r="C29" s="8">
        <v>2379</v>
      </c>
      <c r="D29" s="8"/>
      <c r="E29" s="33"/>
      <c r="F29" s="62">
        <f>+F28+D29-C29</f>
        <v>0</v>
      </c>
      <c r="H29" s="39"/>
      <c r="I29" s="40"/>
    </row>
    <row r="30" spans="1:9" ht="15" customHeight="1" thickBot="1">
      <c r="A30" s="37"/>
      <c r="B30" s="7"/>
      <c r="C30" s="8"/>
      <c r="D30" s="8"/>
      <c r="E30" s="43"/>
      <c r="F30" s="38"/>
      <c r="H30" s="41"/>
      <c r="I30" s="42"/>
    </row>
    <row r="31" spans="1:9" ht="15" customHeight="1">
      <c r="A31" s="37"/>
      <c r="B31" s="7"/>
      <c r="C31" s="8"/>
      <c r="D31" s="8"/>
      <c r="E31" s="45"/>
      <c r="F31" s="38"/>
      <c r="H31" s="35">
        <f>+H28+H29+H30</f>
        <v>2379</v>
      </c>
      <c r="I31" s="36">
        <f>+I28+I29+I30</f>
        <v>2379</v>
      </c>
    </row>
    <row r="32" spans="1:9" ht="15" customHeight="1">
      <c r="A32" s="37"/>
      <c r="B32" s="7"/>
      <c r="C32" s="8"/>
      <c r="D32" s="8"/>
      <c r="E32" s="45"/>
      <c r="F32" s="38"/>
      <c r="H32" s="44"/>
      <c r="I32" s="54">
        <f>+I31-H31</f>
        <v>0</v>
      </c>
    </row>
    <row r="33" spans="1:9" ht="15" customHeight="1">
      <c r="A33" s="46"/>
      <c r="B33" s="7"/>
      <c r="C33" s="8"/>
      <c r="D33" s="8"/>
      <c r="E33" s="33"/>
      <c r="F33" s="38"/>
      <c r="H33" s="44"/>
      <c r="I33" s="54" t="s">
        <v>70</v>
      </c>
    </row>
    <row r="34" spans="1:9" ht="15" customHeight="1">
      <c r="A34" s="46"/>
      <c r="B34" s="7"/>
      <c r="C34" s="8"/>
      <c r="D34" s="8"/>
      <c r="E34" s="33"/>
      <c r="F34" s="38"/>
      <c r="H34" s="39"/>
      <c r="I34" s="40"/>
    </row>
    <row r="35" spans="1:9" ht="15" customHeight="1">
      <c r="A35" s="55"/>
      <c r="B35" s="7"/>
      <c r="C35" s="7"/>
      <c r="D35" s="7"/>
      <c r="E35" s="56"/>
      <c r="F35" s="57"/>
      <c r="H35" s="39"/>
      <c r="I35" s="40"/>
    </row>
    <row r="36" spans="1:9" ht="15" hidden="1" customHeight="1">
      <c r="A36" s="55"/>
      <c r="B36" s="7"/>
      <c r="C36" s="7"/>
      <c r="D36" s="7"/>
      <c r="E36" s="56"/>
      <c r="F36" s="57"/>
    </row>
    <row r="37" spans="1:9" ht="15" hidden="1" customHeight="1">
      <c r="A37" s="55"/>
      <c r="B37" s="7"/>
      <c r="C37" s="7"/>
      <c r="D37" s="7"/>
      <c r="E37" s="56"/>
      <c r="F37" s="57"/>
    </row>
    <row r="38" spans="1:9" ht="15" hidden="1" customHeight="1">
      <c r="A38" s="55"/>
      <c r="B38" s="7"/>
      <c r="C38" s="7"/>
      <c r="D38" s="7"/>
      <c r="E38" s="56"/>
      <c r="F38" s="57"/>
    </row>
    <row r="39" spans="1:9" ht="15" hidden="1" customHeight="1">
      <c r="A39" s="58"/>
      <c r="B39" s="48"/>
      <c r="C39" s="48"/>
      <c r="D39" s="48"/>
      <c r="E39" s="59"/>
      <c r="F39" s="60"/>
    </row>
    <row r="40" spans="1:9" ht="15" customHeight="1"/>
    <row r="41" spans="1:9">
      <c r="A41" s="13" t="s">
        <v>50</v>
      </c>
      <c r="B41" s="14"/>
      <c r="C41" s="15" t="s">
        <v>9</v>
      </c>
      <c r="D41" s="14"/>
      <c r="E41" s="16" t="s">
        <v>51</v>
      </c>
      <c r="F41" s="17" t="s">
        <v>52</v>
      </c>
    </row>
    <row r="42" spans="1:9" ht="15" customHeight="1" thickBot="1">
      <c r="A42" s="18" t="s">
        <v>53</v>
      </c>
      <c r="B42" s="19" t="s">
        <v>54</v>
      </c>
      <c r="C42" s="19" t="s">
        <v>3</v>
      </c>
      <c r="D42" s="19" t="s">
        <v>4</v>
      </c>
      <c r="E42" s="20"/>
      <c r="F42" s="21"/>
      <c r="H42" s="22" t="s">
        <v>9</v>
      </c>
      <c r="I42" s="22"/>
    </row>
    <row r="43" spans="1:9" ht="15" customHeight="1">
      <c r="A43" s="23">
        <v>41365</v>
      </c>
      <c r="B43" s="24" t="s">
        <v>105</v>
      </c>
      <c r="C43" s="25"/>
      <c r="D43" s="25">
        <v>37000</v>
      </c>
      <c r="E43" s="26"/>
      <c r="F43" s="63">
        <f>+D43</f>
        <v>37000</v>
      </c>
      <c r="H43" s="28"/>
      <c r="I43" s="29">
        <v>37000</v>
      </c>
    </row>
    <row r="44" spans="1:9" ht="15" customHeight="1">
      <c r="A44" s="37"/>
      <c r="B44" s="7"/>
      <c r="C44" s="8"/>
      <c r="D44" s="8"/>
      <c r="E44" s="33"/>
      <c r="F44" s="62"/>
      <c r="H44" s="39"/>
      <c r="I44" s="40"/>
    </row>
    <row r="45" spans="1:9" ht="15" customHeight="1" thickBot="1">
      <c r="A45" s="37"/>
      <c r="B45" s="7"/>
      <c r="C45" s="8"/>
      <c r="D45" s="8"/>
      <c r="E45" s="33"/>
      <c r="F45" s="38"/>
      <c r="H45" s="41"/>
      <c r="I45" s="42"/>
    </row>
    <row r="46" spans="1:9" ht="15" customHeight="1">
      <c r="A46" s="37"/>
      <c r="B46" s="7"/>
      <c r="C46" s="8"/>
      <c r="D46" s="8"/>
      <c r="E46" s="33"/>
      <c r="F46" s="38"/>
      <c r="H46" s="35">
        <f>+H43+H44+H45</f>
        <v>0</v>
      </c>
      <c r="I46" s="36">
        <f>+I43+I44+I45</f>
        <v>37000</v>
      </c>
    </row>
    <row r="47" spans="1:9" ht="15" customHeight="1">
      <c r="A47" s="37"/>
      <c r="B47" s="7"/>
      <c r="C47" s="8"/>
      <c r="D47" s="8"/>
      <c r="E47" s="45"/>
      <c r="F47" s="38"/>
      <c r="H47" s="44"/>
      <c r="I47" s="54">
        <f>+I46-H46</f>
        <v>37000</v>
      </c>
    </row>
    <row r="48" spans="1:9" ht="15" customHeight="1">
      <c r="A48" s="46"/>
      <c r="B48" s="7"/>
      <c r="C48" s="8"/>
      <c r="D48" s="8"/>
      <c r="E48" s="33"/>
      <c r="F48" s="38"/>
      <c r="H48" s="44"/>
      <c r="I48" s="54" t="s">
        <v>61</v>
      </c>
    </row>
    <row r="49" spans="1:9" ht="15" customHeight="1">
      <c r="A49" s="46"/>
      <c r="B49" s="7"/>
      <c r="C49" s="8"/>
      <c r="D49" s="8"/>
      <c r="E49" s="33"/>
      <c r="F49" s="38"/>
      <c r="H49" s="39"/>
      <c r="I49" s="40"/>
    </row>
    <row r="50" spans="1:9" ht="15" customHeight="1">
      <c r="A50" s="55"/>
      <c r="B50" s="7"/>
      <c r="C50" s="7"/>
      <c r="D50" s="7"/>
      <c r="E50" s="56"/>
      <c r="F50" s="57"/>
      <c r="H50" s="39"/>
      <c r="I50" s="40"/>
    </row>
    <row r="51" spans="1:9" ht="15" hidden="1" customHeight="1">
      <c r="A51" s="55"/>
      <c r="B51" s="7"/>
      <c r="C51" s="7"/>
      <c r="D51" s="7"/>
      <c r="E51" s="56"/>
      <c r="F51" s="57"/>
    </row>
    <row r="52" spans="1:9" ht="15" hidden="1" customHeight="1">
      <c r="A52" s="55"/>
      <c r="B52" s="7"/>
      <c r="C52" s="7"/>
      <c r="D52" s="7"/>
      <c r="E52" s="56"/>
      <c r="F52" s="57"/>
    </row>
    <row r="53" spans="1:9" ht="15" hidden="1" customHeight="1">
      <c r="A53" s="55"/>
      <c r="B53" s="7"/>
      <c r="C53" s="7"/>
      <c r="D53" s="7"/>
      <c r="E53" s="56"/>
      <c r="F53" s="57"/>
    </row>
    <row r="54" spans="1:9" ht="15" hidden="1" customHeight="1">
      <c r="A54" s="58"/>
      <c r="B54" s="48"/>
      <c r="C54" s="48"/>
      <c r="D54" s="48"/>
      <c r="E54" s="59"/>
      <c r="F54" s="60"/>
    </row>
    <row r="55" spans="1:9" ht="15" customHeight="1"/>
    <row r="56" spans="1:9">
      <c r="A56" s="13" t="s">
        <v>50</v>
      </c>
      <c r="B56" s="14"/>
      <c r="C56" s="15" t="s">
        <v>21</v>
      </c>
      <c r="D56" s="14"/>
      <c r="E56" s="16" t="s">
        <v>51</v>
      </c>
      <c r="F56" s="17" t="s">
        <v>52</v>
      </c>
    </row>
    <row r="57" spans="1:9" ht="15" customHeight="1" thickBot="1">
      <c r="A57" s="18" t="s">
        <v>53</v>
      </c>
      <c r="B57" s="19" t="s">
        <v>54</v>
      </c>
      <c r="C57" s="19" t="s">
        <v>3</v>
      </c>
      <c r="D57" s="19" t="s">
        <v>4</v>
      </c>
      <c r="E57" s="20"/>
      <c r="F57" s="21"/>
      <c r="H57" s="22" t="s">
        <v>21</v>
      </c>
      <c r="I57" s="22"/>
    </row>
    <row r="58" spans="1:9" ht="15" customHeight="1">
      <c r="A58" s="37">
        <v>41372</v>
      </c>
      <c r="B58" s="7" t="s">
        <v>140</v>
      </c>
      <c r="C58" s="25">
        <v>5000</v>
      </c>
      <c r="D58" s="25"/>
      <c r="E58" s="26">
        <f>+C58-D58</f>
        <v>5000</v>
      </c>
      <c r="F58" s="63"/>
      <c r="H58" s="28">
        <v>5000</v>
      </c>
      <c r="I58" s="29">
        <v>2000</v>
      </c>
    </row>
    <row r="59" spans="1:9" ht="15" customHeight="1">
      <c r="A59" s="37">
        <v>41379</v>
      </c>
      <c r="B59" s="7" t="s">
        <v>63</v>
      </c>
      <c r="C59" s="8"/>
      <c r="D59" s="8">
        <v>2000</v>
      </c>
      <c r="E59" s="33">
        <f>+E58-D59</f>
        <v>3000</v>
      </c>
      <c r="F59" s="38"/>
      <c r="H59" s="39">
        <v>3000</v>
      </c>
      <c r="I59" s="40"/>
    </row>
    <row r="60" spans="1:9" ht="15" customHeight="1" thickBot="1">
      <c r="A60" s="37">
        <f>+A12</f>
        <v>41385</v>
      </c>
      <c r="B60" s="7" t="str">
        <f>+B12</f>
        <v>Bol.Deposito Bco 88</v>
      </c>
      <c r="C60" s="8">
        <v>3000</v>
      </c>
      <c r="D60" s="8"/>
      <c r="E60" s="33">
        <f>+E59+C60</f>
        <v>6000</v>
      </c>
      <c r="F60" s="38"/>
      <c r="H60" s="41"/>
      <c r="I60" s="42"/>
    </row>
    <row r="61" spans="1:9" ht="15" customHeight="1">
      <c r="A61" s="37"/>
      <c r="B61" s="7"/>
      <c r="C61" s="8"/>
      <c r="D61" s="8"/>
      <c r="E61" s="45"/>
      <c r="F61" s="38"/>
      <c r="H61" s="35">
        <f>+H58+H59+H60</f>
        <v>8000</v>
      </c>
      <c r="I61" s="36">
        <f>+I58+I59+I60</f>
        <v>2000</v>
      </c>
    </row>
    <row r="62" spans="1:9" ht="15" customHeight="1">
      <c r="A62" s="37"/>
      <c r="B62" s="7"/>
      <c r="C62" s="8"/>
      <c r="D62" s="8"/>
      <c r="E62" s="45"/>
      <c r="F62" s="38"/>
      <c r="H62" s="44">
        <f>+H61-I61</f>
        <v>6000</v>
      </c>
      <c r="I62" s="54"/>
    </row>
    <row r="63" spans="1:9" ht="15" customHeight="1">
      <c r="A63" s="46"/>
      <c r="B63" s="7"/>
      <c r="C63" s="8"/>
      <c r="D63" s="8"/>
      <c r="E63" s="33"/>
      <c r="F63" s="38"/>
      <c r="H63" s="44" t="s">
        <v>59</v>
      </c>
      <c r="I63" s="54"/>
    </row>
    <row r="64" spans="1:9" ht="15" customHeight="1">
      <c r="A64" s="46"/>
      <c r="B64" s="7"/>
      <c r="C64" s="8"/>
      <c r="D64" s="8"/>
      <c r="E64" s="33"/>
      <c r="F64" s="38"/>
      <c r="H64" s="39"/>
      <c r="I64" s="40"/>
    </row>
    <row r="65" spans="1:9" ht="15" customHeight="1">
      <c r="A65" s="46"/>
      <c r="B65" s="7"/>
      <c r="C65" s="8"/>
      <c r="D65" s="8"/>
      <c r="E65" s="33"/>
      <c r="F65" s="38"/>
      <c r="H65" s="39"/>
      <c r="I65" s="40"/>
    </row>
    <row r="66" spans="1:9" ht="15" hidden="1" customHeight="1">
      <c r="A66" s="46"/>
      <c r="B66" s="7"/>
      <c r="C66" s="8"/>
      <c r="D66" s="8"/>
      <c r="E66" s="33"/>
      <c r="F66" s="38"/>
    </row>
    <row r="67" spans="1:9" ht="15" hidden="1" customHeight="1">
      <c r="A67" s="46"/>
      <c r="B67" s="7"/>
      <c r="C67" s="8"/>
      <c r="D67" s="8"/>
      <c r="E67" s="33"/>
      <c r="F67" s="38"/>
    </row>
    <row r="68" spans="1:9" ht="15" hidden="1" customHeight="1">
      <c r="A68" s="46"/>
      <c r="B68" s="7"/>
      <c r="C68" s="8"/>
      <c r="D68" s="8"/>
      <c r="E68" s="33"/>
      <c r="F68" s="38"/>
    </row>
    <row r="69" spans="1:9" ht="15" hidden="1" customHeight="1">
      <c r="A69" s="47"/>
      <c r="B69" s="48"/>
      <c r="C69" s="49"/>
      <c r="D69" s="49"/>
      <c r="E69" s="50"/>
      <c r="F69" s="51"/>
    </row>
    <row r="70" spans="1:9" ht="15" customHeight="1">
      <c r="A70" s="52"/>
      <c r="B70" s="52"/>
      <c r="C70" s="52"/>
      <c r="D70" s="52"/>
      <c r="E70" s="52"/>
      <c r="F70" s="52"/>
    </row>
    <row r="71" spans="1:9">
      <c r="A71" s="13" t="s">
        <v>50</v>
      </c>
      <c r="B71" s="14"/>
      <c r="C71" s="15" t="s">
        <v>29</v>
      </c>
      <c r="D71" s="14"/>
      <c r="E71" s="16" t="s">
        <v>51</v>
      </c>
      <c r="F71" s="17" t="s">
        <v>52</v>
      </c>
    </row>
    <row r="72" spans="1:9" ht="15" customHeight="1" thickBot="1">
      <c r="A72" s="18" t="s">
        <v>53</v>
      </c>
      <c r="B72" s="19" t="s">
        <v>54</v>
      </c>
      <c r="C72" s="19" t="s">
        <v>3</v>
      </c>
      <c r="D72" s="19" t="s">
        <v>4</v>
      </c>
      <c r="E72" s="20"/>
      <c r="F72" s="21"/>
      <c r="H72" s="22" t="s">
        <v>29</v>
      </c>
      <c r="I72" s="22"/>
    </row>
    <row r="73" spans="1:9" ht="15" customHeight="1">
      <c r="A73" s="23">
        <v>41365</v>
      </c>
      <c r="B73" s="24" t="s">
        <v>105</v>
      </c>
      <c r="C73" s="25">
        <v>2000</v>
      </c>
      <c r="D73" s="25"/>
      <c r="E73" s="26">
        <f>+C73-D73</f>
        <v>2000</v>
      </c>
      <c r="F73" s="63"/>
      <c r="H73" s="28">
        <v>2000</v>
      </c>
      <c r="I73" s="29">
        <v>1950</v>
      </c>
    </row>
    <row r="74" spans="1:9" ht="15" customHeight="1">
      <c r="A74" s="37">
        <v>41366</v>
      </c>
      <c r="B74" s="7" t="s">
        <v>139</v>
      </c>
      <c r="C74" s="8">
        <v>615</v>
      </c>
      <c r="D74" s="8"/>
      <c r="E74" s="33">
        <f>+E73+C74-D74</f>
        <v>2615</v>
      </c>
      <c r="F74" s="38"/>
      <c r="H74" s="39">
        <v>615</v>
      </c>
      <c r="I74" s="40">
        <v>2000</v>
      </c>
    </row>
    <row r="75" spans="1:9" ht="15" customHeight="1" thickBot="1">
      <c r="A75" s="37">
        <v>41368</v>
      </c>
      <c r="B75" s="7" t="s">
        <v>147</v>
      </c>
      <c r="C75" s="8">
        <v>3900</v>
      </c>
      <c r="D75" s="8"/>
      <c r="E75" s="33">
        <f>+E74+C75-D75</f>
        <v>6515</v>
      </c>
      <c r="F75" s="38"/>
      <c r="H75" s="41">
        <v>3900</v>
      </c>
      <c r="I75" s="42"/>
    </row>
    <row r="76" spans="1:9" ht="15" customHeight="1">
      <c r="A76" s="37">
        <v>41369</v>
      </c>
      <c r="B76" s="7" t="s">
        <v>66</v>
      </c>
      <c r="C76" s="8"/>
      <c r="D76" s="8">
        <v>1950</v>
      </c>
      <c r="E76" s="136">
        <f>+E75+C76-D76</f>
        <v>4565</v>
      </c>
      <c r="F76" s="38"/>
      <c r="H76" s="35">
        <f>+H73+H74+H75</f>
        <v>6515</v>
      </c>
      <c r="I76" s="36">
        <f>+I73+I74+I75</f>
        <v>3950</v>
      </c>
    </row>
    <row r="77" spans="1:9" ht="15" customHeight="1">
      <c r="A77" s="37">
        <v>41384</v>
      </c>
      <c r="B77" s="7" t="str">
        <f>+B76</f>
        <v>Costo de Venta</v>
      </c>
      <c r="C77" s="8"/>
      <c r="D77" s="8">
        <v>2000</v>
      </c>
      <c r="E77" s="136">
        <f>+E76-D77</f>
        <v>2565</v>
      </c>
      <c r="F77" s="38"/>
      <c r="H77" s="44">
        <f>+H76-I76</f>
        <v>2565</v>
      </c>
      <c r="I77" s="54"/>
    </row>
    <row r="78" spans="1:9" ht="15" customHeight="1">
      <c r="A78" s="46"/>
      <c r="B78" s="7"/>
      <c r="C78" s="8"/>
      <c r="D78" s="8"/>
      <c r="E78" s="33"/>
      <c r="F78" s="38"/>
      <c r="H78" s="44" t="s">
        <v>59</v>
      </c>
      <c r="I78" s="54"/>
    </row>
    <row r="79" spans="1:9" ht="15" customHeight="1">
      <c r="A79" s="46"/>
      <c r="B79" s="7"/>
      <c r="C79" s="8"/>
      <c r="D79" s="8"/>
      <c r="E79" s="33"/>
      <c r="F79" s="38"/>
      <c r="H79" s="39"/>
      <c r="I79" s="40"/>
    </row>
    <row r="80" spans="1:9" ht="15" customHeight="1">
      <c r="A80" s="55"/>
      <c r="B80" s="7"/>
      <c r="C80" s="7"/>
      <c r="D80" s="7"/>
      <c r="E80" s="56"/>
      <c r="F80" s="57"/>
      <c r="H80" s="39"/>
      <c r="I80" s="40"/>
    </row>
    <row r="81" spans="1:9" ht="15" hidden="1" customHeight="1">
      <c r="A81" s="55"/>
      <c r="B81" s="7"/>
      <c r="C81" s="7"/>
      <c r="D81" s="7"/>
      <c r="E81" s="56"/>
      <c r="F81" s="57"/>
    </row>
    <row r="82" spans="1:9" ht="15" hidden="1" customHeight="1">
      <c r="A82" s="55"/>
      <c r="B82" s="7"/>
      <c r="C82" s="7"/>
      <c r="D82" s="7"/>
      <c r="E82" s="56"/>
      <c r="F82" s="57"/>
    </row>
    <row r="83" spans="1:9" ht="15" hidden="1" customHeight="1">
      <c r="A83" s="55"/>
      <c r="B83" s="7"/>
      <c r="C83" s="7"/>
      <c r="D83" s="7"/>
      <c r="E83" s="56"/>
      <c r="F83" s="57"/>
    </row>
    <row r="84" spans="1:9" ht="15" hidden="1" customHeight="1">
      <c r="A84" s="58"/>
      <c r="B84" s="48"/>
      <c r="C84" s="48"/>
      <c r="D84" s="48"/>
      <c r="E84" s="59"/>
      <c r="F84" s="60"/>
    </row>
    <row r="85" spans="1:9" ht="15" customHeight="1"/>
    <row r="86" spans="1:9">
      <c r="A86" s="13" t="s">
        <v>50</v>
      </c>
      <c r="B86" s="14"/>
      <c r="C86" s="15" t="s">
        <v>12</v>
      </c>
      <c r="D86" s="14"/>
      <c r="E86" s="16" t="s">
        <v>51</v>
      </c>
      <c r="F86" s="17" t="s">
        <v>52</v>
      </c>
    </row>
    <row r="87" spans="1:9" ht="15" customHeight="1" thickBot="1">
      <c r="A87" s="18" t="s">
        <v>53</v>
      </c>
      <c r="B87" s="19" t="s">
        <v>54</v>
      </c>
      <c r="C87" s="19" t="s">
        <v>3</v>
      </c>
      <c r="D87" s="19" t="s">
        <v>4</v>
      </c>
      <c r="E87" s="20"/>
      <c r="F87" s="21"/>
      <c r="H87" s="22" t="s">
        <v>12</v>
      </c>
      <c r="I87" s="22"/>
    </row>
    <row r="88" spans="1:9" ht="15" customHeight="1">
      <c r="A88" s="37">
        <v>41366</v>
      </c>
      <c r="B88" s="7" t="s">
        <v>139</v>
      </c>
      <c r="C88" s="25">
        <v>135</v>
      </c>
      <c r="D88" s="25"/>
      <c r="E88" s="26">
        <f>+C88-D88</f>
        <v>135</v>
      </c>
      <c r="F88" s="27"/>
      <c r="H88" s="28">
        <v>135</v>
      </c>
      <c r="I88" s="29"/>
    </row>
    <row r="89" spans="1:9" ht="15" customHeight="1">
      <c r="A89" s="37">
        <v>41368</v>
      </c>
      <c r="B89" s="7" t="s">
        <v>147</v>
      </c>
      <c r="C89" s="8">
        <v>858</v>
      </c>
      <c r="D89" s="8"/>
      <c r="E89" s="45">
        <f>+E88+C89-D89</f>
        <v>993</v>
      </c>
      <c r="F89" s="38"/>
      <c r="H89" s="39">
        <v>858</v>
      </c>
      <c r="I89" s="40"/>
    </row>
    <row r="90" spans="1:9" ht="15" customHeight="1" thickBot="1">
      <c r="A90" s="37"/>
      <c r="B90" s="7"/>
      <c r="C90" s="8"/>
      <c r="D90" s="8"/>
      <c r="E90" s="33"/>
      <c r="F90" s="38"/>
      <c r="H90" s="41"/>
      <c r="I90" s="42"/>
    </row>
    <row r="91" spans="1:9" ht="15" customHeight="1">
      <c r="A91" s="37"/>
      <c r="B91" s="7"/>
      <c r="C91" s="8"/>
      <c r="D91" s="8"/>
      <c r="E91" s="45"/>
      <c r="F91" s="38"/>
      <c r="H91" s="35">
        <f>+H88+H89+H90</f>
        <v>993</v>
      </c>
      <c r="I91" s="36">
        <f>+I88+I89+I90</f>
        <v>0</v>
      </c>
    </row>
    <row r="92" spans="1:9" ht="15" customHeight="1">
      <c r="A92" s="37"/>
      <c r="B92" s="7"/>
      <c r="C92" s="8"/>
      <c r="D92" s="8"/>
      <c r="E92" s="45"/>
      <c r="F92" s="38"/>
      <c r="H92" s="44">
        <f>+H91-I91</f>
        <v>993</v>
      </c>
      <c r="I92" s="40"/>
    </row>
    <row r="93" spans="1:9" ht="15" customHeight="1">
      <c r="A93" s="46"/>
      <c r="B93" s="7"/>
      <c r="C93" s="8"/>
      <c r="D93" s="8"/>
      <c r="E93" s="33"/>
      <c r="F93" s="38"/>
      <c r="H93" s="44" t="s">
        <v>59</v>
      </c>
      <c r="I93" s="40"/>
    </row>
    <row r="94" spans="1:9" ht="15" customHeight="1">
      <c r="A94" s="46"/>
      <c r="B94" s="7"/>
      <c r="C94" s="8"/>
      <c r="D94" s="8"/>
      <c r="E94" s="33"/>
      <c r="F94" s="38"/>
      <c r="H94" s="39"/>
      <c r="I94" s="40"/>
    </row>
    <row r="95" spans="1:9" ht="15" customHeight="1">
      <c r="A95" s="55"/>
      <c r="B95" s="7"/>
      <c r="C95" s="7"/>
      <c r="D95" s="7"/>
      <c r="E95" s="56"/>
      <c r="F95" s="57"/>
      <c r="H95" s="39"/>
      <c r="I95" s="40"/>
    </row>
    <row r="96" spans="1:9" ht="15" hidden="1" customHeight="1">
      <c r="A96" s="55"/>
      <c r="B96" s="7"/>
      <c r="C96" s="7"/>
      <c r="D96" s="7"/>
      <c r="E96" s="56"/>
      <c r="F96" s="57"/>
    </row>
    <row r="97" spans="1:9" ht="15" hidden="1" customHeight="1">
      <c r="A97" s="55"/>
      <c r="B97" s="7"/>
      <c r="C97" s="7"/>
      <c r="D97" s="7"/>
      <c r="E97" s="56"/>
      <c r="F97" s="57"/>
    </row>
    <row r="98" spans="1:9" ht="15" hidden="1" customHeight="1">
      <c r="A98" s="55"/>
      <c r="B98" s="7"/>
      <c r="C98" s="7"/>
      <c r="D98" s="7"/>
      <c r="E98" s="56"/>
      <c r="F98" s="57"/>
    </row>
    <row r="99" spans="1:9" ht="15" hidden="1" customHeight="1">
      <c r="A99" s="58"/>
      <c r="B99" s="48"/>
      <c r="C99" s="48"/>
      <c r="D99" s="48"/>
      <c r="E99" s="59"/>
      <c r="F99" s="60"/>
    </row>
    <row r="100" spans="1:9" ht="15" customHeight="1"/>
    <row r="101" spans="1:9">
      <c r="A101" s="13" t="s">
        <v>50</v>
      </c>
      <c r="B101" s="14"/>
      <c r="C101" s="15" t="s">
        <v>25</v>
      </c>
      <c r="D101" s="14"/>
      <c r="E101" s="16" t="s">
        <v>51</v>
      </c>
      <c r="F101" s="17" t="s">
        <v>52</v>
      </c>
    </row>
    <row r="102" spans="1:9" ht="15" customHeight="1" thickBot="1">
      <c r="A102" s="18" t="s">
        <v>53</v>
      </c>
      <c r="B102" s="19" t="s">
        <v>54</v>
      </c>
      <c r="C102" s="19" t="s">
        <v>3</v>
      </c>
      <c r="D102" s="19" t="s">
        <v>4</v>
      </c>
      <c r="E102" s="20"/>
      <c r="F102" s="21"/>
      <c r="H102" s="22" t="s">
        <v>25</v>
      </c>
      <c r="I102" s="22"/>
    </row>
    <row r="103" spans="1:9" ht="15" customHeight="1">
      <c r="A103" s="23">
        <v>41369</v>
      </c>
      <c r="B103" s="24" t="s">
        <v>68</v>
      </c>
      <c r="C103" s="25"/>
      <c r="D103" s="25">
        <v>440</v>
      </c>
      <c r="E103" s="26"/>
      <c r="F103" s="61">
        <f>+D103-C103</f>
        <v>440</v>
      </c>
      <c r="H103" s="28"/>
      <c r="I103" s="29">
        <v>440</v>
      </c>
    </row>
    <row r="104" spans="1:9" ht="15" customHeight="1">
      <c r="A104" s="37">
        <v>41385</v>
      </c>
      <c r="B104" s="140" t="s">
        <v>143</v>
      </c>
      <c r="C104" s="8"/>
      <c r="D104" s="8">
        <v>1082</v>
      </c>
      <c r="E104" s="33"/>
      <c r="F104" s="62">
        <f>+F103+D104-C104</f>
        <v>1522</v>
      </c>
      <c r="H104" s="39"/>
      <c r="I104" s="40">
        <v>1082</v>
      </c>
    </row>
    <row r="105" spans="1:9" ht="15" customHeight="1" thickBot="1">
      <c r="A105" s="37"/>
      <c r="B105" s="7"/>
      <c r="C105" s="8"/>
      <c r="D105" s="8"/>
      <c r="E105" s="33"/>
      <c r="F105" s="38"/>
      <c r="H105" s="41"/>
      <c r="I105" s="42"/>
    </row>
    <row r="106" spans="1:9" ht="15" customHeight="1">
      <c r="A106" s="37"/>
      <c r="B106" s="7"/>
      <c r="C106" s="8"/>
      <c r="D106" s="8"/>
      <c r="E106" s="33"/>
      <c r="F106" s="38"/>
      <c r="H106" s="35">
        <f>+H103+H104+H105</f>
        <v>0</v>
      </c>
      <c r="I106" s="36">
        <f>+I103+I104+I105</f>
        <v>1522</v>
      </c>
    </row>
    <row r="107" spans="1:9" ht="15" customHeight="1">
      <c r="A107" s="37"/>
      <c r="B107" s="7"/>
      <c r="C107" s="8"/>
      <c r="D107" s="8"/>
      <c r="E107" s="45"/>
      <c r="F107" s="38"/>
      <c r="H107" s="44"/>
      <c r="I107" s="54">
        <f>+I106-H106</f>
        <v>1522</v>
      </c>
    </row>
    <row r="108" spans="1:9" ht="15" customHeight="1">
      <c r="A108" s="46"/>
      <c r="B108" s="7"/>
      <c r="C108" s="8"/>
      <c r="D108" s="8"/>
      <c r="E108" s="33"/>
      <c r="F108" s="38"/>
      <c r="H108" s="44"/>
      <c r="I108" s="54" t="s">
        <v>61</v>
      </c>
    </row>
    <row r="109" spans="1:9" ht="15" customHeight="1">
      <c r="A109" s="46"/>
      <c r="B109" s="7"/>
      <c r="C109" s="8"/>
      <c r="D109" s="8"/>
      <c r="E109" s="33"/>
      <c r="F109" s="38"/>
      <c r="H109" s="39"/>
      <c r="I109" s="40"/>
    </row>
    <row r="110" spans="1:9" ht="15" customHeight="1">
      <c r="A110" s="55"/>
      <c r="B110" s="7"/>
      <c r="C110" s="7"/>
      <c r="D110" s="7"/>
      <c r="E110" s="56"/>
      <c r="F110" s="57"/>
      <c r="H110" s="39"/>
      <c r="I110" s="40"/>
    </row>
    <row r="111" spans="1:9" ht="15" customHeight="1"/>
    <row r="112" spans="1:9">
      <c r="A112" s="13" t="s">
        <v>50</v>
      </c>
      <c r="B112" s="14"/>
      <c r="C112" s="15" t="s">
        <v>17</v>
      </c>
      <c r="D112" s="14"/>
      <c r="E112" s="16" t="s">
        <v>51</v>
      </c>
      <c r="F112" s="17" t="s">
        <v>52</v>
      </c>
    </row>
    <row r="113" spans="1:9" ht="15" customHeight="1" thickBot="1">
      <c r="A113" s="18" t="s">
        <v>53</v>
      </c>
      <c r="B113" s="19" t="s">
        <v>54</v>
      </c>
      <c r="C113" s="19" t="s">
        <v>3</v>
      </c>
      <c r="D113" s="19" t="s">
        <v>4</v>
      </c>
      <c r="E113" s="20"/>
      <c r="F113" s="21"/>
      <c r="H113" s="22" t="s">
        <v>17</v>
      </c>
      <c r="I113" s="22"/>
    </row>
    <row r="114" spans="1:9" ht="15" customHeight="1">
      <c r="A114" s="37">
        <v>41368</v>
      </c>
      <c r="B114" s="7" t="s">
        <v>147</v>
      </c>
      <c r="C114" s="25"/>
      <c r="D114" s="25">
        <v>4758</v>
      </c>
      <c r="E114" s="69"/>
      <c r="F114" s="61">
        <f>+D114-C114</f>
        <v>4758</v>
      </c>
      <c r="H114" s="28">
        <v>2379</v>
      </c>
      <c r="I114" s="29">
        <v>4758</v>
      </c>
    </row>
    <row r="115" spans="1:9" ht="15" customHeight="1">
      <c r="A115" s="37">
        <v>41368</v>
      </c>
      <c r="B115" s="7" t="s">
        <v>146</v>
      </c>
      <c r="C115" s="8">
        <v>2379</v>
      </c>
      <c r="D115" s="8"/>
      <c r="E115" s="45"/>
      <c r="F115" s="62">
        <f>+F114+D115-C115</f>
        <v>2379</v>
      </c>
      <c r="H115" s="39">
        <f>+C117</f>
        <v>3000</v>
      </c>
      <c r="I115" s="40">
        <v>10000</v>
      </c>
    </row>
    <row r="116" spans="1:9" ht="15" customHeight="1" thickBot="1">
      <c r="A116" s="37">
        <v>41392</v>
      </c>
      <c r="B116" s="140" t="s">
        <v>148</v>
      </c>
      <c r="C116" s="8"/>
      <c r="D116" s="8">
        <v>10000</v>
      </c>
      <c r="E116" s="33"/>
      <c r="F116" s="62">
        <f>+F115+D116</f>
        <v>12379</v>
      </c>
      <c r="H116" s="41">
        <v>7000</v>
      </c>
      <c r="I116" s="42"/>
    </row>
    <row r="117" spans="1:9" ht="15" customHeight="1">
      <c r="A117" s="37">
        <f>+A116</f>
        <v>41392</v>
      </c>
      <c r="B117" s="140" t="s">
        <v>145</v>
      </c>
      <c r="C117" s="8">
        <v>3000</v>
      </c>
      <c r="D117" s="8"/>
      <c r="E117" s="33"/>
      <c r="F117" s="38">
        <f>+F116-C117</f>
        <v>9379</v>
      </c>
      <c r="H117" s="35">
        <f>+H114+H115+H116</f>
        <v>12379</v>
      </c>
      <c r="I117" s="36">
        <f>+I114+I115+I116</f>
        <v>14758</v>
      </c>
    </row>
    <row r="118" spans="1:9" ht="15" customHeight="1">
      <c r="A118" s="37">
        <f>+A117</f>
        <v>41392</v>
      </c>
      <c r="B118" s="140" t="s">
        <v>149</v>
      </c>
      <c r="C118" s="8">
        <v>7000</v>
      </c>
      <c r="D118" s="8"/>
      <c r="E118" s="45"/>
      <c r="F118" s="38">
        <f>+F117-C118</f>
        <v>2379</v>
      </c>
      <c r="H118" s="44"/>
      <c r="I118" s="54">
        <f>+I117-H117</f>
        <v>2379</v>
      </c>
    </row>
    <row r="119" spans="1:9" ht="15" customHeight="1">
      <c r="A119" s="46"/>
      <c r="B119" s="7"/>
      <c r="C119" s="8"/>
      <c r="D119" s="8"/>
      <c r="E119" s="33"/>
      <c r="F119" s="38"/>
      <c r="H119" s="44"/>
      <c r="I119" s="54" t="s">
        <v>61</v>
      </c>
    </row>
    <row r="120" spans="1:9" ht="15" customHeight="1">
      <c r="A120" s="46"/>
      <c r="B120" s="7"/>
      <c r="C120" s="8"/>
      <c r="D120" s="8"/>
      <c r="E120" s="33"/>
      <c r="F120" s="38"/>
      <c r="H120" s="39"/>
      <c r="I120" s="40"/>
    </row>
    <row r="121" spans="1:9" ht="15" customHeight="1">
      <c r="A121" s="55"/>
      <c r="B121" s="7"/>
      <c r="C121" s="7"/>
      <c r="D121" s="7"/>
      <c r="E121" s="56"/>
      <c r="F121" s="57"/>
      <c r="H121" s="39"/>
      <c r="I121" s="40"/>
    </row>
    <row r="122" spans="1:9" ht="15" customHeight="1"/>
    <row r="123" spans="1:9">
      <c r="A123" s="13" t="s">
        <v>50</v>
      </c>
      <c r="B123" s="14"/>
      <c r="C123" s="15" t="s">
        <v>102</v>
      </c>
      <c r="D123" s="14"/>
      <c r="E123" s="16" t="s">
        <v>51</v>
      </c>
      <c r="F123" s="17" t="s">
        <v>52</v>
      </c>
    </row>
    <row r="124" spans="1:9" ht="15" customHeight="1" thickBot="1">
      <c r="A124" s="18" t="s">
        <v>53</v>
      </c>
      <c r="B124" s="19" t="s">
        <v>54</v>
      </c>
      <c r="C124" s="19" t="s">
        <v>3</v>
      </c>
      <c r="D124" s="19" t="s">
        <v>4</v>
      </c>
      <c r="E124" s="20"/>
      <c r="F124" s="21"/>
      <c r="H124" s="22" t="s">
        <v>102</v>
      </c>
      <c r="I124" s="22"/>
    </row>
    <row r="125" spans="1:9" ht="15" customHeight="1">
      <c r="A125" s="37">
        <v>41382</v>
      </c>
      <c r="B125" s="7" t="s">
        <v>142</v>
      </c>
      <c r="C125" s="25">
        <v>22</v>
      </c>
      <c r="D125" s="25"/>
      <c r="E125" s="53">
        <f>+C125-D125</f>
        <v>22</v>
      </c>
      <c r="F125" s="63"/>
      <c r="H125" s="28">
        <v>22</v>
      </c>
      <c r="I125" s="29"/>
    </row>
    <row r="126" spans="1:9" ht="15" customHeight="1">
      <c r="A126" s="37">
        <f>+A116</f>
        <v>41392</v>
      </c>
      <c r="B126" s="7" t="str">
        <f>+B116</f>
        <v>Factura 333</v>
      </c>
      <c r="C126" s="8">
        <v>1803</v>
      </c>
      <c r="D126" s="8"/>
      <c r="E126" s="33">
        <f>+E125+C126</f>
        <v>1825</v>
      </c>
      <c r="F126" s="62"/>
      <c r="H126" s="39">
        <v>1803</v>
      </c>
      <c r="I126" s="40"/>
    </row>
    <row r="127" spans="1:9" ht="15" customHeight="1" thickBot="1">
      <c r="A127" s="37"/>
      <c r="B127" s="7"/>
      <c r="C127" s="8"/>
      <c r="D127" s="8"/>
      <c r="E127" s="33"/>
      <c r="F127" s="38"/>
      <c r="H127" s="41"/>
      <c r="I127" s="42"/>
    </row>
    <row r="128" spans="1:9" ht="15" customHeight="1">
      <c r="A128" s="37"/>
      <c r="B128" s="7"/>
      <c r="C128" s="8"/>
      <c r="D128" s="8"/>
      <c r="E128" s="45"/>
      <c r="F128" s="38"/>
      <c r="H128" s="35">
        <f>+H125+H126+H127</f>
        <v>1825</v>
      </c>
      <c r="I128" s="36">
        <f>+I125+I126+I127</f>
        <v>0</v>
      </c>
    </row>
    <row r="129" spans="1:9" ht="15" customHeight="1">
      <c r="A129" s="37"/>
      <c r="B129" s="7"/>
      <c r="C129" s="8"/>
      <c r="D129" s="8"/>
      <c r="E129" s="45"/>
      <c r="F129" s="38"/>
      <c r="H129" s="44">
        <f>+H128-I128</f>
        <v>1825</v>
      </c>
      <c r="I129" s="54"/>
    </row>
    <row r="130" spans="1:9" ht="15" customHeight="1">
      <c r="A130" s="46"/>
      <c r="B130" s="7"/>
      <c r="C130" s="8"/>
      <c r="D130" s="8"/>
      <c r="E130" s="33"/>
      <c r="F130" s="38"/>
      <c r="H130" s="44" t="s">
        <v>59</v>
      </c>
      <c r="I130" s="54"/>
    </row>
    <row r="131" spans="1:9" ht="15" customHeight="1">
      <c r="A131" s="46"/>
      <c r="B131" s="7"/>
      <c r="C131" s="8"/>
      <c r="D131" s="8"/>
      <c r="E131" s="33"/>
      <c r="F131" s="38"/>
      <c r="H131" s="39"/>
      <c r="I131" s="40"/>
    </row>
    <row r="132" spans="1:9" ht="15" customHeight="1">
      <c r="A132" s="55"/>
      <c r="B132" s="7"/>
      <c r="C132" s="7"/>
      <c r="D132" s="7"/>
      <c r="E132" s="56"/>
      <c r="F132" s="57"/>
      <c r="H132" s="39"/>
      <c r="I132" s="40"/>
    </row>
    <row r="133" spans="1:9" ht="15" customHeight="1"/>
    <row r="134" spans="1:9">
      <c r="A134" s="13" t="s">
        <v>50</v>
      </c>
      <c r="B134" s="14"/>
      <c r="C134" s="15" t="s">
        <v>24</v>
      </c>
      <c r="D134" s="14"/>
      <c r="E134" s="16" t="s">
        <v>51</v>
      </c>
      <c r="F134" s="17" t="s">
        <v>52</v>
      </c>
    </row>
    <row r="135" spans="1:9" ht="15" customHeight="1" thickBot="1">
      <c r="A135" s="18" t="s">
        <v>53</v>
      </c>
      <c r="B135" s="19" t="s">
        <v>54</v>
      </c>
      <c r="C135" s="19" t="s">
        <v>3</v>
      </c>
      <c r="D135" s="19" t="s">
        <v>4</v>
      </c>
      <c r="E135" s="20"/>
      <c r="F135" s="21"/>
      <c r="H135" s="22" t="s">
        <v>24</v>
      </c>
      <c r="I135" s="22"/>
    </row>
    <row r="136" spans="1:9" ht="15" customHeight="1">
      <c r="A136" s="23">
        <v>41369</v>
      </c>
      <c r="B136" s="24" t="s">
        <v>68</v>
      </c>
      <c r="C136" s="25">
        <v>2440</v>
      </c>
      <c r="D136" s="25"/>
      <c r="E136" s="26">
        <f>+C136-D136</f>
        <v>2440</v>
      </c>
      <c r="F136" s="63"/>
      <c r="H136" s="28">
        <v>2440</v>
      </c>
      <c r="I136" s="29">
        <v>1220</v>
      </c>
    </row>
    <row r="137" spans="1:9" ht="15" customHeight="1">
      <c r="A137" s="37">
        <v>41369</v>
      </c>
      <c r="B137" s="7" t="s">
        <v>150</v>
      </c>
      <c r="C137" s="8"/>
      <c r="D137" s="8">
        <v>1220</v>
      </c>
      <c r="E137" s="43">
        <f>+E136+C137-D137</f>
        <v>1220</v>
      </c>
      <c r="F137" s="62"/>
      <c r="H137" s="39"/>
      <c r="I137" s="40">
        <v>500</v>
      </c>
    </row>
    <row r="138" spans="1:9" ht="15" customHeight="1" thickBot="1">
      <c r="A138" s="37">
        <v>41370</v>
      </c>
      <c r="B138" s="7" t="s">
        <v>58</v>
      </c>
      <c r="C138" s="8"/>
      <c r="D138" s="8">
        <v>500</v>
      </c>
      <c r="E138" s="43">
        <f>+E137+C138-D138</f>
        <v>720</v>
      </c>
      <c r="F138" s="38"/>
      <c r="H138" s="41"/>
      <c r="I138" s="42"/>
    </row>
    <row r="139" spans="1:9" ht="15" customHeight="1">
      <c r="A139" s="37"/>
      <c r="B139" s="7"/>
      <c r="C139" s="8"/>
      <c r="D139" s="8"/>
      <c r="E139" s="45">
        <f>+E138+C139-D139</f>
        <v>720</v>
      </c>
      <c r="F139" s="38"/>
      <c r="H139" s="35">
        <f>+H136+H137+H138</f>
        <v>2440</v>
      </c>
      <c r="I139" s="36">
        <f>+I136+I137+I138</f>
        <v>1720</v>
      </c>
    </row>
    <row r="140" spans="1:9" ht="15" customHeight="1">
      <c r="A140" s="37"/>
      <c r="B140" s="7"/>
      <c r="C140" s="8"/>
      <c r="D140" s="8"/>
      <c r="E140" s="45"/>
      <c r="F140" s="38"/>
      <c r="H140" s="44">
        <f>+H139-I139</f>
        <v>720</v>
      </c>
      <c r="I140" s="54"/>
    </row>
    <row r="141" spans="1:9" ht="15" customHeight="1">
      <c r="A141" s="46"/>
      <c r="B141" s="7"/>
      <c r="C141" s="8"/>
      <c r="D141" s="8"/>
      <c r="E141" s="33"/>
      <c r="F141" s="38"/>
      <c r="H141" s="44" t="s">
        <v>59</v>
      </c>
      <c r="I141" s="54"/>
    </row>
    <row r="142" spans="1:9" ht="15" customHeight="1">
      <c r="A142" s="46"/>
      <c r="B142" s="7"/>
      <c r="C142" s="8"/>
      <c r="D142" s="8"/>
      <c r="E142" s="33"/>
      <c r="F142" s="38"/>
      <c r="H142" s="39"/>
      <c r="I142" s="40"/>
    </row>
    <row r="143" spans="1:9" ht="15" customHeight="1">
      <c r="A143" s="55"/>
      <c r="B143" s="7"/>
      <c r="C143" s="7"/>
      <c r="D143" s="7"/>
      <c r="E143" s="56"/>
      <c r="F143" s="57"/>
      <c r="H143" s="39"/>
      <c r="I143" s="40"/>
    </row>
    <row r="144" spans="1:9" ht="15" customHeight="1"/>
    <row r="145" spans="1:9">
      <c r="A145" s="13" t="s">
        <v>50</v>
      </c>
      <c r="B145" s="14"/>
      <c r="C145" s="15" t="s">
        <v>26</v>
      </c>
      <c r="D145" s="14"/>
      <c r="E145" s="16" t="s">
        <v>51</v>
      </c>
      <c r="F145" s="17" t="s">
        <v>52</v>
      </c>
    </row>
    <row r="146" spans="1:9" ht="15" customHeight="1" thickBot="1">
      <c r="A146" s="18" t="s">
        <v>53</v>
      </c>
      <c r="B146" s="19" t="s">
        <v>54</v>
      </c>
      <c r="C146" s="19" t="s">
        <v>3</v>
      </c>
      <c r="D146" s="19" t="s">
        <v>4</v>
      </c>
      <c r="E146" s="20"/>
      <c r="F146" s="21"/>
      <c r="H146" s="22" t="s">
        <v>26</v>
      </c>
      <c r="I146" s="22"/>
    </row>
    <row r="147" spans="1:9" ht="15" customHeight="1">
      <c r="A147" s="23">
        <v>41369</v>
      </c>
      <c r="B147" s="24" t="s">
        <v>68</v>
      </c>
      <c r="C147" s="25"/>
      <c r="D147" s="25">
        <v>2000</v>
      </c>
      <c r="E147" s="69"/>
      <c r="F147" s="61">
        <f>+D147-C147</f>
        <v>2000</v>
      </c>
      <c r="H147" s="28"/>
      <c r="I147" s="29">
        <v>2000</v>
      </c>
    </row>
    <row r="148" spans="1:9" ht="15" customHeight="1">
      <c r="A148" s="37">
        <f>+A104</f>
        <v>41385</v>
      </c>
      <c r="B148" s="37" t="str">
        <f>+B104</f>
        <v>Boleta 001</v>
      </c>
      <c r="C148" s="8"/>
      <c r="D148" s="8">
        <v>4918</v>
      </c>
      <c r="E148" s="33"/>
      <c r="F148" s="62">
        <f>+F147+D148-C148</f>
        <v>6918</v>
      </c>
      <c r="H148" s="39"/>
      <c r="I148" s="40">
        <v>4918</v>
      </c>
    </row>
    <row r="149" spans="1:9" ht="15" customHeight="1" thickBot="1">
      <c r="A149" s="37"/>
      <c r="B149" s="7"/>
      <c r="C149" s="8"/>
      <c r="D149" s="8"/>
      <c r="E149" s="45"/>
      <c r="F149" s="38"/>
      <c r="H149" s="41"/>
      <c r="I149" s="42"/>
    </row>
    <row r="150" spans="1:9" ht="15" customHeight="1">
      <c r="A150" s="37"/>
      <c r="B150" s="7"/>
      <c r="C150" s="8"/>
      <c r="D150" s="8"/>
      <c r="E150" s="33"/>
      <c r="F150" s="38"/>
      <c r="H150" s="35">
        <f>+H147+H148+H149</f>
        <v>0</v>
      </c>
      <c r="I150" s="36">
        <f>+I147+I148+I149</f>
        <v>6918</v>
      </c>
    </row>
    <row r="151" spans="1:9" ht="15" customHeight="1">
      <c r="A151" s="37"/>
      <c r="B151" s="7"/>
      <c r="C151" s="8"/>
      <c r="D151" s="8"/>
      <c r="E151" s="45"/>
      <c r="F151" s="38"/>
      <c r="H151" s="44"/>
      <c r="I151" s="54">
        <f>+I150-H150</f>
        <v>6918</v>
      </c>
    </row>
    <row r="152" spans="1:9" ht="15" customHeight="1">
      <c r="A152" s="46"/>
      <c r="B152" s="7"/>
      <c r="C152" s="8"/>
      <c r="D152" s="8"/>
      <c r="E152" s="33"/>
      <c r="F152" s="38"/>
      <c r="H152" s="44"/>
      <c r="I152" s="54" t="s">
        <v>61</v>
      </c>
    </row>
    <row r="153" spans="1:9" ht="15" customHeight="1">
      <c r="A153" s="46"/>
      <c r="B153" s="7"/>
      <c r="C153" s="8"/>
      <c r="D153" s="8"/>
      <c r="E153" s="33"/>
      <c r="F153" s="38"/>
      <c r="H153" s="39"/>
      <c r="I153" s="40"/>
    </row>
    <row r="154" spans="1:9" ht="15" customHeight="1">
      <c r="A154" s="55"/>
      <c r="B154" s="7"/>
      <c r="C154" s="7"/>
      <c r="D154" s="7"/>
      <c r="E154" s="56"/>
      <c r="F154" s="57"/>
      <c r="H154" s="39"/>
      <c r="I154" s="40"/>
    </row>
    <row r="156" spans="1:9">
      <c r="A156" s="13" t="s">
        <v>50</v>
      </c>
      <c r="B156" s="14"/>
      <c r="C156" s="15" t="s">
        <v>28</v>
      </c>
      <c r="D156" s="14"/>
      <c r="E156" s="16" t="s">
        <v>51</v>
      </c>
      <c r="F156" s="17" t="s">
        <v>52</v>
      </c>
    </row>
    <row r="157" spans="1:9" ht="15" customHeight="1" thickBot="1">
      <c r="A157" s="18" t="s">
        <v>53</v>
      </c>
      <c r="B157" s="19" t="s">
        <v>54</v>
      </c>
      <c r="C157" s="19" t="s">
        <v>3</v>
      </c>
      <c r="D157" s="19" t="s">
        <v>4</v>
      </c>
      <c r="E157" s="20"/>
      <c r="F157" s="21"/>
      <c r="H157" s="22" t="s">
        <v>28</v>
      </c>
      <c r="I157" s="22"/>
    </row>
    <row r="158" spans="1:9" ht="15" customHeight="1">
      <c r="A158" s="37">
        <v>41369</v>
      </c>
      <c r="B158" s="7" t="s">
        <v>66</v>
      </c>
      <c r="C158" s="25">
        <v>1950</v>
      </c>
      <c r="D158" s="25"/>
      <c r="E158" s="26">
        <f>+C158-D158</f>
        <v>1950</v>
      </c>
      <c r="F158" s="27"/>
      <c r="H158" s="28">
        <v>1950</v>
      </c>
      <c r="I158" s="29"/>
    </row>
    <row r="159" spans="1:9" ht="15" customHeight="1">
      <c r="A159" s="37">
        <f>+A148</f>
        <v>41385</v>
      </c>
      <c r="B159" s="7" t="str">
        <f>+B158</f>
        <v>Costo de Venta</v>
      </c>
      <c r="C159" s="8">
        <v>2000</v>
      </c>
      <c r="D159" s="8"/>
      <c r="E159" s="45">
        <f>+E158+C159</f>
        <v>3950</v>
      </c>
      <c r="F159" s="62"/>
      <c r="H159" s="39">
        <v>2000</v>
      </c>
      <c r="I159" s="40"/>
    </row>
    <row r="160" spans="1:9" ht="15" customHeight="1" thickBot="1">
      <c r="A160" s="37"/>
      <c r="B160" s="7"/>
      <c r="C160" s="8"/>
      <c r="D160" s="8"/>
      <c r="E160" s="33"/>
      <c r="F160" s="38"/>
      <c r="H160" s="41"/>
      <c r="I160" s="42"/>
    </row>
    <row r="161" spans="1:9" ht="15" customHeight="1">
      <c r="A161" s="37"/>
      <c r="B161" s="7"/>
      <c r="C161" s="8"/>
      <c r="D161" s="8"/>
      <c r="E161" s="45"/>
      <c r="F161" s="38"/>
      <c r="H161" s="35">
        <f>+H158+H159+H160</f>
        <v>3950</v>
      </c>
      <c r="I161" s="36">
        <f>+I158+I159+I160</f>
        <v>0</v>
      </c>
    </row>
    <row r="162" spans="1:9" ht="15" customHeight="1">
      <c r="A162" s="37"/>
      <c r="B162" s="7"/>
      <c r="C162" s="8"/>
      <c r="D162" s="8"/>
      <c r="E162" s="45"/>
      <c r="F162" s="38"/>
      <c r="H162" s="44">
        <f>+H161-I161</f>
        <v>3950</v>
      </c>
      <c r="I162" s="54"/>
    </row>
    <row r="163" spans="1:9" ht="15" customHeight="1">
      <c r="A163" s="46"/>
      <c r="B163" s="7"/>
      <c r="C163" s="8"/>
      <c r="D163" s="8"/>
      <c r="E163" s="33"/>
      <c r="F163" s="38"/>
      <c r="H163" s="44" t="s">
        <v>59</v>
      </c>
      <c r="I163" s="54"/>
    </row>
    <row r="164" spans="1:9" ht="15" customHeight="1">
      <c r="A164" s="46"/>
      <c r="B164" s="7"/>
      <c r="C164" s="8"/>
      <c r="D164" s="8"/>
      <c r="E164" s="33"/>
      <c r="F164" s="38"/>
      <c r="H164" s="39"/>
      <c r="I164" s="40"/>
    </row>
    <row r="165" spans="1:9" ht="15" customHeight="1">
      <c r="A165" s="55"/>
      <c r="B165" s="7"/>
      <c r="C165" s="7"/>
      <c r="D165" s="7"/>
      <c r="E165" s="56"/>
      <c r="F165" s="57"/>
      <c r="H165" s="39"/>
      <c r="I165" s="40"/>
    </row>
    <row r="166" spans="1:9" ht="15" customHeight="1"/>
    <row r="167" spans="1:9">
      <c r="A167" s="13" t="s">
        <v>50</v>
      </c>
      <c r="B167" s="14"/>
      <c r="C167" s="15" t="s">
        <v>101</v>
      </c>
      <c r="D167" s="14"/>
      <c r="E167" s="16" t="s">
        <v>51</v>
      </c>
      <c r="F167" s="17" t="s">
        <v>52</v>
      </c>
    </row>
    <row r="168" spans="1:9" ht="15" customHeight="1" thickBot="1">
      <c r="A168" s="18" t="s">
        <v>53</v>
      </c>
      <c r="B168" s="19" t="s">
        <v>54</v>
      </c>
      <c r="C168" s="19" t="s">
        <v>3</v>
      </c>
      <c r="D168" s="19" t="s">
        <v>4</v>
      </c>
      <c r="E168" s="20"/>
      <c r="F168" s="21"/>
      <c r="H168" s="22" t="s">
        <v>101</v>
      </c>
      <c r="I168" s="22"/>
    </row>
    <row r="169" spans="1:9" ht="15" customHeight="1">
      <c r="A169" s="37">
        <v>41382</v>
      </c>
      <c r="B169" s="7" t="s">
        <v>142</v>
      </c>
      <c r="C169" s="25">
        <v>101</v>
      </c>
      <c r="D169" s="25"/>
      <c r="E169" s="53">
        <f>+C169-D169</f>
        <v>101</v>
      </c>
      <c r="F169" s="63"/>
      <c r="H169" s="28">
        <v>101</v>
      </c>
      <c r="I169" s="29"/>
    </row>
    <row r="170" spans="1:9" ht="15" customHeight="1">
      <c r="A170" s="37"/>
      <c r="B170" s="7"/>
      <c r="C170" s="8"/>
      <c r="D170" s="8"/>
      <c r="E170" s="33"/>
      <c r="F170" s="62"/>
      <c r="H170" s="39"/>
      <c r="I170" s="40"/>
    </row>
    <row r="171" spans="1:9" ht="15" customHeight="1" thickBot="1">
      <c r="A171" s="37"/>
      <c r="B171" s="7"/>
      <c r="C171" s="8"/>
      <c r="D171" s="8"/>
      <c r="E171" s="33"/>
      <c r="F171" s="38"/>
      <c r="H171" s="41"/>
      <c r="I171" s="42"/>
    </row>
    <row r="172" spans="1:9" ht="15" customHeight="1">
      <c r="A172" s="37"/>
      <c r="B172" s="7"/>
      <c r="C172" s="8"/>
      <c r="D172" s="8"/>
      <c r="E172" s="45"/>
      <c r="F172" s="38"/>
      <c r="H172" s="35">
        <f>+H169+H170+H171</f>
        <v>101</v>
      </c>
      <c r="I172" s="36">
        <f>+I169+I170+I171</f>
        <v>0</v>
      </c>
    </row>
    <row r="173" spans="1:9" ht="15" customHeight="1">
      <c r="A173" s="37"/>
      <c r="B173" s="7"/>
      <c r="C173" s="8"/>
      <c r="D173" s="8"/>
      <c r="E173" s="45"/>
      <c r="F173" s="38"/>
      <c r="H173" s="44">
        <f>+H172-I172</f>
        <v>101</v>
      </c>
      <c r="I173" s="54">
        <f>+I172</f>
        <v>0</v>
      </c>
    </row>
    <row r="174" spans="1:9" ht="15" customHeight="1">
      <c r="A174" s="46"/>
      <c r="B174" s="7"/>
      <c r="C174" s="8"/>
      <c r="D174" s="8"/>
      <c r="E174" s="33"/>
      <c r="F174" s="38"/>
      <c r="H174" s="44" t="s">
        <v>59</v>
      </c>
      <c r="I174" s="54"/>
    </row>
    <row r="175" spans="1:9" ht="15" customHeight="1">
      <c r="A175" s="46"/>
      <c r="B175" s="7"/>
      <c r="C175" s="8"/>
      <c r="D175" s="8"/>
      <c r="E175" s="33"/>
      <c r="F175" s="38"/>
      <c r="H175" s="39"/>
      <c r="I175" s="40"/>
    </row>
    <row r="176" spans="1:9" ht="15" customHeight="1">
      <c r="A176" s="55"/>
      <c r="B176" s="7"/>
      <c r="C176" s="7"/>
      <c r="D176" s="7"/>
      <c r="E176" s="56"/>
      <c r="F176" s="57"/>
      <c r="H176" s="39"/>
      <c r="I176" s="40"/>
    </row>
    <row r="177" spans="1:9" ht="15" customHeight="1"/>
    <row r="178" spans="1:9">
      <c r="A178" s="13" t="s">
        <v>50</v>
      </c>
      <c r="B178" s="14"/>
      <c r="C178" s="15" t="s">
        <v>98</v>
      </c>
      <c r="D178" s="14"/>
      <c r="E178" s="16" t="s">
        <v>51</v>
      </c>
      <c r="F178" s="17" t="s">
        <v>52</v>
      </c>
    </row>
    <row r="179" spans="1:9" ht="15" customHeight="1" thickBot="1">
      <c r="A179" s="18" t="s">
        <v>53</v>
      </c>
      <c r="B179" s="19" t="s">
        <v>54</v>
      </c>
      <c r="C179" s="19" t="s">
        <v>3</v>
      </c>
      <c r="D179" s="19" t="s">
        <v>4</v>
      </c>
      <c r="E179" s="20"/>
      <c r="F179" s="21"/>
      <c r="H179" s="22" t="s">
        <v>98</v>
      </c>
      <c r="I179" s="22"/>
    </row>
    <row r="180" spans="1:9" ht="15" customHeight="1">
      <c r="A180" s="37">
        <v>41369</v>
      </c>
      <c r="B180" s="7" t="s">
        <v>150</v>
      </c>
      <c r="C180" s="25">
        <v>1220</v>
      </c>
      <c r="D180" s="25"/>
      <c r="E180" s="53">
        <f>+C180-D180</f>
        <v>1220</v>
      </c>
      <c r="F180" s="63"/>
      <c r="H180" s="28">
        <v>1220</v>
      </c>
      <c r="I180" s="29"/>
    </row>
    <row r="181" spans="1:9" ht="15" customHeight="1">
      <c r="A181" s="37"/>
      <c r="B181" s="7"/>
      <c r="C181" s="8"/>
      <c r="D181" s="8"/>
      <c r="E181" s="33"/>
      <c r="F181" s="38"/>
      <c r="H181" s="39"/>
      <c r="I181" s="40"/>
    </row>
    <row r="182" spans="1:9" ht="15" customHeight="1" thickBot="1">
      <c r="A182" s="37"/>
      <c r="B182" s="7"/>
      <c r="C182" s="8"/>
      <c r="D182" s="8"/>
      <c r="E182" s="33"/>
      <c r="F182" s="38"/>
      <c r="H182" s="41"/>
      <c r="I182" s="42"/>
    </row>
    <row r="183" spans="1:9" ht="15" customHeight="1">
      <c r="A183" s="37"/>
      <c r="B183" s="7"/>
      <c r="C183" s="8"/>
      <c r="D183" s="8"/>
      <c r="E183" s="33"/>
      <c r="F183" s="38"/>
      <c r="H183" s="35">
        <f>+H180+H181+H182</f>
        <v>1220</v>
      </c>
      <c r="I183" s="36">
        <f>+I180+I181+I182</f>
        <v>0</v>
      </c>
    </row>
    <row r="184" spans="1:9" ht="15" customHeight="1">
      <c r="A184" s="37"/>
      <c r="B184" s="7"/>
      <c r="C184" s="8"/>
      <c r="D184" s="8"/>
      <c r="E184" s="45"/>
      <c r="F184" s="38"/>
      <c r="H184" s="44">
        <f>+H183-I183</f>
        <v>1220</v>
      </c>
      <c r="I184" s="54"/>
    </row>
    <row r="185" spans="1:9" ht="15" customHeight="1">
      <c r="A185" s="46"/>
      <c r="B185" s="7"/>
      <c r="C185" s="8"/>
      <c r="D185" s="8"/>
      <c r="E185" s="33"/>
      <c r="F185" s="38"/>
      <c r="H185" s="44" t="s">
        <v>59</v>
      </c>
      <c r="I185" s="54"/>
    </row>
    <row r="186" spans="1:9" ht="15" customHeight="1">
      <c r="A186" s="46"/>
      <c r="B186" s="7"/>
      <c r="C186" s="8"/>
      <c r="D186" s="8"/>
      <c r="E186" s="33"/>
      <c r="F186" s="38"/>
      <c r="H186" s="39"/>
      <c r="I186" s="40"/>
    </row>
    <row r="187" spans="1:9" ht="15" customHeight="1">
      <c r="A187" s="55"/>
      <c r="B187" s="7"/>
      <c r="C187" s="7"/>
      <c r="D187" s="7"/>
      <c r="E187" s="56"/>
      <c r="F187" s="57"/>
      <c r="H187" s="39"/>
      <c r="I187" s="40"/>
    </row>
    <row r="188" spans="1:9" ht="15" customHeight="1"/>
    <row r="190" spans="1:9">
      <c r="A190" s="13" t="s">
        <v>50</v>
      </c>
      <c r="B190" s="14"/>
      <c r="C190" s="15" t="s">
        <v>43</v>
      </c>
      <c r="D190" s="14"/>
      <c r="E190" s="16" t="s">
        <v>51</v>
      </c>
      <c r="F190" s="17" t="s">
        <v>52</v>
      </c>
    </row>
    <row r="191" spans="1:9" ht="15" customHeight="1" thickBot="1">
      <c r="A191" s="18" t="s">
        <v>53</v>
      </c>
      <c r="B191" s="19" t="s">
        <v>54</v>
      </c>
      <c r="C191" s="19" t="s">
        <v>3</v>
      </c>
      <c r="D191" s="19" t="s">
        <v>4</v>
      </c>
      <c r="E191" s="20"/>
      <c r="F191" s="21"/>
      <c r="H191" s="22" t="s">
        <v>43</v>
      </c>
      <c r="I191" s="22"/>
    </row>
    <row r="192" spans="1:9" ht="15" customHeight="1">
      <c r="A192" s="37">
        <v>41379</v>
      </c>
      <c r="B192" s="7" t="s">
        <v>63</v>
      </c>
      <c r="C192" s="25">
        <v>2000</v>
      </c>
      <c r="D192" s="25"/>
      <c r="E192" s="53">
        <f>+C192-D192</f>
        <v>2000</v>
      </c>
      <c r="F192" s="63"/>
      <c r="H192" s="28">
        <v>2000</v>
      </c>
      <c r="I192" s="29"/>
    </row>
    <row r="193" spans="1:9" ht="15" customHeight="1">
      <c r="A193" s="37"/>
      <c r="B193" s="7"/>
      <c r="C193" s="8"/>
      <c r="D193" s="8"/>
      <c r="E193" s="33"/>
      <c r="F193" s="62"/>
      <c r="H193" s="39"/>
      <c r="I193" s="40"/>
    </row>
    <row r="194" spans="1:9" ht="15" customHeight="1" thickBot="1">
      <c r="A194" s="37"/>
      <c r="B194" s="7"/>
      <c r="C194" s="8"/>
      <c r="D194" s="8"/>
      <c r="E194" s="33"/>
      <c r="F194" s="38"/>
      <c r="H194" s="41"/>
      <c r="I194" s="42"/>
    </row>
    <row r="195" spans="1:9" ht="15" customHeight="1">
      <c r="A195" s="37"/>
      <c r="B195" s="7"/>
      <c r="C195" s="8"/>
      <c r="D195" s="8"/>
      <c r="E195" s="45"/>
      <c r="F195" s="38"/>
      <c r="H195" s="35">
        <f>+H192+H193+H194</f>
        <v>2000</v>
      </c>
      <c r="I195" s="36">
        <f>+I192+I193+I194</f>
        <v>0</v>
      </c>
    </row>
    <row r="196" spans="1:9" ht="15" customHeight="1">
      <c r="A196" s="37"/>
      <c r="B196" s="7"/>
      <c r="C196" s="8"/>
      <c r="D196" s="8"/>
      <c r="E196" s="45"/>
      <c r="F196" s="38"/>
      <c r="H196" s="44">
        <f>+H195-I195</f>
        <v>2000</v>
      </c>
      <c r="I196" s="54"/>
    </row>
    <row r="197" spans="1:9" ht="15" customHeight="1">
      <c r="A197" s="46"/>
      <c r="B197" s="7"/>
      <c r="C197" s="8"/>
      <c r="D197" s="8"/>
      <c r="E197" s="33"/>
      <c r="F197" s="38"/>
      <c r="H197" s="44" t="s">
        <v>59</v>
      </c>
      <c r="I197" s="54"/>
    </row>
    <row r="198" spans="1:9" ht="15" customHeight="1">
      <c r="A198" s="46"/>
      <c r="B198" s="7"/>
      <c r="C198" s="8"/>
      <c r="D198" s="8"/>
      <c r="E198" s="33"/>
      <c r="F198" s="38"/>
      <c r="H198" s="39"/>
      <c r="I198" s="40"/>
    </row>
    <row r="199" spans="1:9" ht="15" customHeight="1">
      <c r="A199" s="55"/>
      <c r="B199" s="7"/>
      <c r="C199" s="7"/>
      <c r="D199" s="7"/>
      <c r="E199" s="56"/>
      <c r="F199" s="57"/>
      <c r="H199" s="39"/>
      <c r="I199" s="40"/>
    </row>
    <row r="200" spans="1:9">
      <c r="A200" s="13" t="s">
        <v>50</v>
      </c>
      <c r="B200" s="14"/>
      <c r="C200" s="15" t="s">
        <v>86</v>
      </c>
      <c r="D200" s="14"/>
      <c r="E200" s="16" t="s">
        <v>51</v>
      </c>
      <c r="F200" s="17" t="s">
        <v>52</v>
      </c>
    </row>
    <row r="201" spans="1:9" ht="13.5" thickBot="1">
      <c r="A201" s="18" t="s">
        <v>53</v>
      </c>
      <c r="B201" s="19" t="s">
        <v>54</v>
      </c>
      <c r="C201" s="19" t="s">
        <v>3</v>
      </c>
      <c r="D201" s="19" t="s">
        <v>4</v>
      </c>
      <c r="E201" s="20"/>
      <c r="F201" s="21"/>
      <c r="H201" s="22" t="s">
        <v>86</v>
      </c>
      <c r="I201" s="22"/>
    </row>
    <row r="202" spans="1:9">
      <c r="A202" s="37">
        <f>+A211</f>
        <v>41392</v>
      </c>
      <c r="B202" s="140" t="s">
        <v>148</v>
      </c>
      <c r="C202" s="25">
        <v>8197</v>
      </c>
      <c r="D202" s="25"/>
      <c r="E202" s="53">
        <f>+C202-D202</f>
        <v>8197</v>
      </c>
      <c r="F202" s="63"/>
      <c r="H202" s="28">
        <v>8197</v>
      </c>
      <c r="I202" s="29"/>
    </row>
    <row r="203" spans="1:9">
      <c r="A203" s="37"/>
      <c r="B203" s="7"/>
      <c r="C203" s="8"/>
      <c r="D203" s="8"/>
      <c r="E203" s="33"/>
      <c r="F203" s="62"/>
      <c r="H203" s="39"/>
      <c r="I203" s="40"/>
    </row>
    <row r="204" spans="1:9" ht="13.5" thickBot="1">
      <c r="A204" s="37"/>
      <c r="B204" s="7"/>
      <c r="C204" s="8"/>
      <c r="D204" s="8"/>
      <c r="E204" s="33"/>
      <c r="F204" s="38"/>
      <c r="H204" s="41"/>
      <c r="I204" s="42"/>
    </row>
    <row r="205" spans="1:9">
      <c r="A205" s="37"/>
      <c r="B205" s="7"/>
      <c r="C205" s="8"/>
      <c r="D205" s="8"/>
      <c r="E205" s="45"/>
      <c r="F205" s="38"/>
      <c r="H205" s="35">
        <f>+H202+H203+H204</f>
        <v>8197</v>
      </c>
      <c r="I205" s="36">
        <f>+I202+I203+I204</f>
        <v>0</v>
      </c>
    </row>
    <row r="206" spans="1:9">
      <c r="A206" s="37"/>
      <c r="B206" s="7"/>
      <c r="C206" s="8"/>
      <c r="D206" s="8"/>
      <c r="E206" s="45"/>
      <c r="F206" s="38"/>
      <c r="H206" s="44">
        <f>+H205-I205</f>
        <v>8197</v>
      </c>
      <c r="I206" s="54"/>
    </row>
    <row r="207" spans="1:9">
      <c r="A207" s="46"/>
      <c r="B207" s="7"/>
      <c r="C207" s="8"/>
      <c r="D207" s="8"/>
      <c r="E207" s="33"/>
      <c r="F207" s="38"/>
      <c r="H207" s="44" t="s">
        <v>59</v>
      </c>
      <c r="I207" s="54"/>
    </row>
    <row r="209" spans="1:9">
      <c r="A209" s="13" t="s">
        <v>50</v>
      </c>
      <c r="B209" s="14"/>
      <c r="C209" s="15" t="s">
        <v>151</v>
      </c>
      <c r="D209" s="14"/>
      <c r="E209" s="16" t="s">
        <v>51</v>
      </c>
      <c r="F209" s="17" t="s">
        <v>52</v>
      </c>
    </row>
    <row r="210" spans="1:9" ht="13.5" thickBot="1">
      <c r="A210" s="18" t="s">
        <v>53</v>
      </c>
      <c r="B210" s="19" t="s">
        <v>54</v>
      </c>
      <c r="C210" s="19" t="s">
        <v>3</v>
      </c>
      <c r="D210" s="19" t="s">
        <v>4</v>
      </c>
      <c r="E210" s="20"/>
      <c r="F210" s="21"/>
      <c r="H210" s="22" t="s">
        <v>152</v>
      </c>
      <c r="I210" s="22"/>
    </row>
    <row r="211" spans="1:9">
      <c r="A211" s="37">
        <f>+A126</f>
        <v>41392</v>
      </c>
      <c r="B211" s="140" t="s">
        <v>153</v>
      </c>
      <c r="C211" s="141" t="s">
        <v>154</v>
      </c>
      <c r="D211" s="25">
        <v>7000</v>
      </c>
      <c r="E211" s="142" t="s">
        <v>154</v>
      </c>
      <c r="F211" s="63">
        <f>+D211</f>
        <v>7000</v>
      </c>
      <c r="H211" s="28"/>
      <c r="I211" s="29">
        <f>+F211</f>
        <v>7000</v>
      </c>
    </row>
    <row r="212" spans="1:9">
      <c r="A212" s="37"/>
      <c r="B212" s="7"/>
      <c r="C212" s="8"/>
      <c r="D212" s="8"/>
      <c r="E212" s="33"/>
      <c r="F212" s="62"/>
      <c r="H212" s="39"/>
      <c r="I212" s="40"/>
    </row>
    <row r="213" spans="1:9" ht="13.5" thickBot="1">
      <c r="A213" s="37"/>
      <c r="B213" s="7"/>
      <c r="C213" s="8"/>
      <c r="D213" s="8"/>
      <c r="E213" s="33"/>
      <c r="F213" s="38"/>
      <c r="H213" s="41"/>
      <c r="I213" s="42"/>
    </row>
    <row r="214" spans="1:9">
      <c r="A214" s="37"/>
      <c r="B214" s="7"/>
      <c r="C214" s="8"/>
      <c r="D214" s="8"/>
      <c r="E214" s="45"/>
      <c r="F214" s="38"/>
      <c r="H214" s="35">
        <f>+H211+H212+H213</f>
        <v>0</v>
      </c>
      <c r="I214" s="36">
        <f>+I211+I212+I213</f>
        <v>7000</v>
      </c>
    </row>
    <row r="215" spans="1:9">
      <c r="A215" s="37"/>
      <c r="B215" s="7"/>
      <c r="C215" s="8"/>
      <c r="D215" s="8"/>
      <c r="E215" s="45"/>
      <c r="F215" s="38"/>
      <c r="H215" s="44"/>
      <c r="I215" s="54"/>
    </row>
    <row r="216" spans="1:9">
      <c r="A216" s="46"/>
      <c r="B216" s="7"/>
      <c r="C216" s="8"/>
      <c r="D216" s="8"/>
      <c r="E216" s="33"/>
      <c r="F216" s="38"/>
      <c r="H216" s="44"/>
      <c r="I216" s="143" t="s">
        <v>61</v>
      </c>
    </row>
  </sheetData>
  <mergeCells count="55">
    <mergeCell ref="E200:E201"/>
    <mergeCell ref="F200:F201"/>
    <mergeCell ref="H201:I201"/>
    <mergeCell ref="E209:E210"/>
    <mergeCell ref="F209:F210"/>
    <mergeCell ref="H210:I210"/>
    <mergeCell ref="E178:E179"/>
    <mergeCell ref="F178:F179"/>
    <mergeCell ref="H179:I179"/>
    <mergeCell ref="E190:E191"/>
    <mergeCell ref="F190:F191"/>
    <mergeCell ref="H191:I191"/>
    <mergeCell ref="E156:E157"/>
    <mergeCell ref="F156:F157"/>
    <mergeCell ref="H157:I157"/>
    <mergeCell ref="E167:E168"/>
    <mergeCell ref="F167:F168"/>
    <mergeCell ref="H168:I168"/>
    <mergeCell ref="E134:E135"/>
    <mergeCell ref="F134:F135"/>
    <mergeCell ref="H135:I135"/>
    <mergeCell ref="E145:E146"/>
    <mergeCell ref="F145:F146"/>
    <mergeCell ref="H146:I146"/>
    <mergeCell ref="E112:E113"/>
    <mergeCell ref="F112:F113"/>
    <mergeCell ref="H113:I113"/>
    <mergeCell ref="E123:E124"/>
    <mergeCell ref="F123:F124"/>
    <mergeCell ref="H124:I124"/>
    <mergeCell ref="E86:E87"/>
    <mergeCell ref="F86:F87"/>
    <mergeCell ref="H87:I87"/>
    <mergeCell ref="E101:E102"/>
    <mergeCell ref="F101:F102"/>
    <mergeCell ref="H102:I102"/>
    <mergeCell ref="E56:E57"/>
    <mergeCell ref="F56:F57"/>
    <mergeCell ref="H57:I57"/>
    <mergeCell ref="E71:E72"/>
    <mergeCell ref="F71:F72"/>
    <mergeCell ref="H72:I72"/>
    <mergeCell ref="E26:E27"/>
    <mergeCell ref="F26:F27"/>
    <mergeCell ref="H27:I27"/>
    <mergeCell ref="E41:E42"/>
    <mergeCell ref="F41:F42"/>
    <mergeCell ref="H42:I42"/>
    <mergeCell ref="A1:F1"/>
    <mergeCell ref="E3:E4"/>
    <mergeCell ref="F3:F4"/>
    <mergeCell ref="H4:I4"/>
    <mergeCell ref="E16:E17"/>
    <mergeCell ref="F16:F17"/>
    <mergeCell ref="H17:I17"/>
  </mergeCells>
  <pageMargins left="0.16" right="0.25" top="0.55000000000000004" bottom="0.16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30"/>
    <pageSetUpPr fitToPage="1"/>
  </sheetPr>
  <dimension ref="A1:I134"/>
  <sheetViews>
    <sheetView tabSelected="1" workbookViewId="0">
      <selection activeCell="A10" sqref="A10:G26"/>
    </sheetView>
  </sheetViews>
  <sheetFormatPr baseColWidth="10" defaultRowHeight="12.75"/>
  <cols>
    <col min="1" max="1" width="23.5703125" customWidth="1"/>
    <col min="2" max="3" width="11.42578125" style="72"/>
    <col min="4" max="5" width="11.42578125" style="73"/>
    <col min="6" max="6" width="13" style="70" customWidth="1"/>
    <col min="7" max="7" width="12" style="70" customWidth="1"/>
    <col min="8" max="9" width="11.42578125" style="71"/>
  </cols>
  <sheetData>
    <row r="1" spans="1:9" ht="15" customHeight="1">
      <c r="A1" s="12" t="s">
        <v>155</v>
      </c>
      <c r="B1" s="12"/>
      <c r="C1" s="12"/>
      <c r="D1" s="12"/>
      <c r="E1" s="12"/>
      <c r="F1" s="12"/>
    </row>
    <row r="2" spans="1:9" ht="15" customHeight="1" thickBot="1"/>
    <row r="3" spans="1:9" ht="15" customHeight="1">
      <c r="A3" s="74" t="s">
        <v>73</v>
      </c>
      <c r="B3" s="75" t="s">
        <v>74</v>
      </c>
      <c r="C3" s="76"/>
      <c r="D3" s="77" t="s">
        <v>75</v>
      </c>
      <c r="E3" s="78"/>
      <c r="F3" s="79" t="s">
        <v>76</v>
      </c>
      <c r="G3" s="80"/>
      <c r="H3" s="81" t="s">
        <v>77</v>
      </c>
      <c r="I3" s="82"/>
    </row>
    <row r="4" spans="1:9" ht="15" customHeight="1" thickBot="1">
      <c r="A4" s="83"/>
      <c r="B4" s="84" t="s">
        <v>3</v>
      </c>
      <c r="C4" s="85" t="s">
        <v>4</v>
      </c>
      <c r="D4" s="86" t="s">
        <v>3</v>
      </c>
      <c r="E4" s="87" t="s">
        <v>4</v>
      </c>
      <c r="F4" s="88" t="s">
        <v>78</v>
      </c>
      <c r="G4" s="89" t="s">
        <v>79</v>
      </c>
      <c r="H4" s="90" t="s">
        <v>80</v>
      </c>
      <c r="I4" s="91" t="s">
        <v>81</v>
      </c>
    </row>
    <row r="5" spans="1:9" ht="15" customHeight="1">
      <c r="A5" s="92" t="s">
        <v>6</v>
      </c>
      <c r="B5" s="93">
        <f>+'9)MAYORES'!H12</f>
        <v>36500</v>
      </c>
      <c r="C5" s="94">
        <f>+'9)MAYORES'!I12</f>
        <v>14252</v>
      </c>
      <c r="D5" s="95">
        <f t="shared" ref="D5:D11" si="0">+B5-C5</f>
        <v>22248</v>
      </c>
      <c r="E5" s="96"/>
      <c r="F5" s="97"/>
      <c r="G5" s="98"/>
      <c r="H5" s="99">
        <f t="shared" ref="H5:H13" si="1">+D5</f>
        <v>22248</v>
      </c>
      <c r="I5" s="100"/>
    </row>
    <row r="6" spans="1:9" ht="15" customHeight="1">
      <c r="A6" s="101" t="s">
        <v>21</v>
      </c>
      <c r="B6" s="102">
        <f>+'9)MAYORES'!H61</f>
        <v>8000</v>
      </c>
      <c r="C6" s="103">
        <v>2000</v>
      </c>
      <c r="D6" s="104">
        <f t="shared" si="0"/>
        <v>6000</v>
      </c>
      <c r="E6" s="105"/>
      <c r="F6" s="106"/>
      <c r="G6" s="107"/>
      <c r="H6" s="108">
        <f>+D6</f>
        <v>6000</v>
      </c>
      <c r="I6" s="109"/>
    </row>
    <row r="7" spans="1:9" ht="15" customHeight="1">
      <c r="A7" s="101" t="s">
        <v>24</v>
      </c>
      <c r="B7" s="102">
        <v>2440</v>
      </c>
      <c r="C7" s="103">
        <v>1720</v>
      </c>
      <c r="D7" s="104">
        <f t="shared" si="0"/>
        <v>720</v>
      </c>
      <c r="E7" s="105"/>
      <c r="F7" s="106"/>
      <c r="G7" s="107"/>
      <c r="H7" s="108">
        <f t="shared" si="1"/>
        <v>720</v>
      </c>
      <c r="I7" s="109"/>
    </row>
    <row r="8" spans="1:9" ht="15" customHeight="1">
      <c r="A8" s="101" t="s">
        <v>98</v>
      </c>
      <c r="B8" s="102">
        <v>1220</v>
      </c>
      <c r="C8" s="103">
        <v>0</v>
      </c>
      <c r="D8" s="104">
        <f t="shared" si="0"/>
        <v>1220</v>
      </c>
      <c r="E8" s="105"/>
      <c r="F8" s="106"/>
      <c r="G8" s="107"/>
      <c r="H8" s="108">
        <f>+D8</f>
        <v>1220</v>
      </c>
      <c r="I8" s="109"/>
    </row>
    <row r="9" spans="1:9" ht="15" customHeight="1">
      <c r="A9" s="101" t="s">
        <v>12</v>
      </c>
      <c r="B9" s="102">
        <v>993</v>
      </c>
      <c r="C9" s="103">
        <v>0</v>
      </c>
      <c r="D9" s="104">
        <f t="shared" si="0"/>
        <v>993</v>
      </c>
      <c r="E9" s="105"/>
      <c r="F9" s="106"/>
      <c r="G9" s="107"/>
      <c r="H9" s="108">
        <f t="shared" si="1"/>
        <v>993</v>
      </c>
      <c r="I9" s="109"/>
    </row>
    <row r="10" spans="1:9" ht="15" customHeight="1">
      <c r="A10" s="101" t="s">
        <v>102</v>
      </c>
      <c r="B10" s="102">
        <f>+'9)MAYORES'!H128</f>
        <v>1825</v>
      </c>
      <c r="C10" s="103">
        <v>0</v>
      </c>
      <c r="D10" s="104">
        <f t="shared" si="0"/>
        <v>1825</v>
      </c>
      <c r="E10" s="105"/>
      <c r="F10" s="106"/>
      <c r="G10" s="107"/>
      <c r="H10" s="108">
        <f>+D10</f>
        <v>1825</v>
      </c>
      <c r="I10" s="109"/>
    </row>
    <row r="11" spans="1:9" ht="15" customHeight="1">
      <c r="A11" s="101" t="s">
        <v>29</v>
      </c>
      <c r="B11" s="102">
        <f>+'9)MAYORES'!H76</f>
        <v>6515</v>
      </c>
      <c r="C11" s="103">
        <f>+'9)MAYORES'!I76</f>
        <v>3950</v>
      </c>
      <c r="D11" s="104">
        <f t="shared" si="0"/>
        <v>2565</v>
      </c>
      <c r="E11" s="105"/>
      <c r="F11" s="106"/>
      <c r="G11" s="107"/>
      <c r="H11" s="108">
        <f t="shared" si="1"/>
        <v>2565</v>
      </c>
      <c r="I11" s="109"/>
    </row>
    <row r="12" spans="1:9" ht="15" customHeight="1">
      <c r="A12" s="101" t="s">
        <v>113</v>
      </c>
      <c r="B12" s="102">
        <v>5000</v>
      </c>
      <c r="C12" s="103">
        <v>0</v>
      </c>
      <c r="D12" s="104">
        <f>+B12</f>
        <v>5000</v>
      </c>
      <c r="E12" s="105"/>
      <c r="F12" s="106"/>
      <c r="G12" s="107"/>
      <c r="H12" s="108">
        <f t="shared" si="1"/>
        <v>5000</v>
      </c>
      <c r="I12" s="109"/>
    </row>
    <row r="13" spans="1:9" ht="15" customHeight="1">
      <c r="A13" s="144" t="s">
        <v>86</v>
      </c>
      <c r="B13" s="102">
        <v>8197</v>
      </c>
      <c r="C13" s="103"/>
      <c r="D13" s="104">
        <f>+B13</f>
        <v>8197</v>
      </c>
      <c r="E13" s="105"/>
      <c r="F13" s="106"/>
      <c r="G13" s="107"/>
      <c r="H13" s="108">
        <f t="shared" si="1"/>
        <v>8197</v>
      </c>
      <c r="I13" s="109"/>
    </row>
    <row r="14" spans="1:9" ht="15" customHeight="1">
      <c r="A14" s="101" t="s">
        <v>17</v>
      </c>
      <c r="B14" s="102">
        <f>+'9)MAYORES'!H117</f>
        <v>12379</v>
      </c>
      <c r="C14" s="103">
        <f>+'9)MAYORES'!I117</f>
        <v>14758</v>
      </c>
      <c r="D14" s="104"/>
      <c r="E14" s="105">
        <f>+C14-B14</f>
        <v>2379</v>
      </c>
      <c r="F14" s="106"/>
      <c r="G14" s="107"/>
      <c r="H14" s="108"/>
      <c r="I14" s="109">
        <f>+E14</f>
        <v>2379</v>
      </c>
    </row>
    <row r="15" spans="1:9" ht="15" customHeight="1">
      <c r="A15" s="101" t="s">
        <v>25</v>
      </c>
      <c r="B15" s="102">
        <v>0</v>
      </c>
      <c r="C15" s="103">
        <f>+'9)MAYORES'!I106</f>
        <v>1522</v>
      </c>
      <c r="D15" s="104"/>
      <c r="E15" s="105">
        <f>+C15-B15</f>
        <v>1522</v>
      </c>
      <c r="F15" s="106"/>
      <c r="G15" s="107"/>
      <c r="H15" s="108"/>
      <c r="I15" s="109">
        <f>+E15</f>
        <v>1522</v>
      </c>
    </row>
    <row r="16" spans="1:9" ht="15" customHeight="1">
      <c r="A16" s="101" t="s">
        <v>38</v>
      </c>
      <c r="B16" s="102">
        <v>2379</v>
      </c>
      <c r="C16" s="103">
        <v>2379</v>
      </c>
      <c r="D16" s="104"/>
      <c r="E16" s="105">
        <f>+C16-B16</f>
        <v>0</v>
      </c>
      <c r="F16" s="106"/>
      <c r="G16" s="107"/>
      <c r="H16" s="108"/>
      <c r="I16" s="109">
        <f>+E16</f>
        <v>0</v>
      </c>
    </row>
    <row r="17" spans="1:9" ht="15" customHeight="1">
      <c r="A17" s="144" t="s">
        <v>136</v>
      </c>
      <c r="B17" s="102"/>
      <c r="C17" s="103">
        <f>+'9)MAYORES'!I214</f>
        <v>7000</v>
      </c>
      <c r="D17" s="104"/>
      <c r="E17" s="105">
        <f>+C17</f>
        <v>7000</v>
      </c>
      <c r="F17" s="106"/>
      <c r="G17" s="107"/>
      <c r="H17" s="108"/>
      <c r="I17" s="109">
        <f>+E17</f>
        <v>7000</v>
      </c>
    </row>
    <row r="18" spans="1:9" ht="15" customHeight="1">
      <c r="A18" s="101" t="s">
        <v>9</v>
      </c>
      <c r="B18" s="102">
        <v>0</v>
      </c>
      <c r="C18" s="103">
        <v>37000</v>
      </c>
      <c r="D18" s="104"/>
      <c r="E18" s="105">
        <f>+C18</f>
        <v>37000</v>
      </c>
      <c r="F18" s="106"/>
      <c r="G18" s="107"/>
      <c r="H18" s="108"/>
      <c r="I18" s="109">
        <f>+E18</f>
        <v>37000</v>
      </c>
    </row>
    <row r="19" spans="1:9" ht="15" customHeight="1">
      <c r="A19" s="101" t="s">
        <v>82</v>
      </c>
      <c r="B19" s="102">
        <v>0</v>
      </c>
      <c r="C19" s="103">
        <f>+'9)MAYORES'!I150</f>
        <v>6918</v>
      </c>
      <c r="D19" s="104"/>
      <c r="E19" s="105">
        <f>+C19</f>
        <v>6918</v>
      </c>
      <c r="F19" s="106"/>
      <c r="G19" s="107">
        <f>+E19</f>
        <v>6918</v>
      </c>
      <c r="H19" s="108"/>
      <c r="I19" s="109"/>
    </row>
    <row r="20" spans="1:9" ht="15" customHeight="1">
      <c r="A20" s="101" t="s">
        <v>28</v>
      </c>
      <c r="B20" s="102">
        <f>+'9)MAYORES'!E159</f>
        <v>3950</v>
      </c>
      <c r="C20" s="103">
        <v>0</v>
      </c>
      <c r="D20" s="104">
        <f>+B20-C20</f>
        <v>3950</v>
      </c>
      <c r="E20" s="105"/>
      <c r="F20" s="106">
        <f>+D20</f>
        <v>3950</v>
      </c>
      <c r="G20" s="107"/>
      <c r="H20" s="108"/>
      <c r="I20" s="109"/>
    </row>
    <row r="21" spans="1:9" ht="15" customHeight="1">
      <c r="A21" s="144" t="s">
        <v>156</v>
      </c>
      <c r="B21" s="102">
        <v>101</v>
      </c>
      <c r="C21" s="103">
        <v>0</v>
      </c>
      <c r="D21" s="104">
        <f>+B21-C21</f>
        <v>101</v>
      </c>
      <c r="E21" s="105"/>
      <c r="F21" s="106">
        <f>+D21</f>
        <v>101</v>
      </c>
      <c r="G21" s="107"/>
      <c r="H21" s="108"/>
      <c r="I21" s="109"/>
    </row>
    <row r="22" spans="1:9" ht="15" customHeight="1">
      <c r="A22" s="101" t="s">
        <v>43</v>
      </c>
      <c r="B22" s="102">
        <v>2000</v>
      </c>
      <c r="C22" s="103">
        <v>0</v>
      </c>
      <c r="D22" s="104">
        <f>+B22-C22</f>
        <v>2000</v>
      </c>
      <c r="E22" s="105"/>
      <c r="F22" s="106">
        <f>+D22</f>
        <v>2000</v>
      </c>
      <c r="G22" s="107"/>
      <c r="H22" s="108"/>
      <c r="I22" s="109"/>
    </row>
    <row r="23" spans="1:9" ht="15" customHeight="1">
      <c r="A23" s="101"/>
      <c r="B23" s="102"/>
      <c r="C23" s="103"/>
      <c r="D23" s="104">
        <f>+B23-C23</f>
        <v>0</v>
      </c>
      <c r="E23" s="105"/>
      <c r="F23" s="106">
        <f>+D23</f>
        <v>0</v>
      </c>
      <c r="G23" s="107"/>
      <c r="H23" s="108"/>
      <c r="I23" s="109"/>
    </row>
    <row r="24" spans="1:9" ht="15" customHeight="1" thickBot="1">
      <c r="A24" s="101" t="s">
        <v>83</v>
      </c>
      <c r="B24" s="110"/>
      <c r="C24" s="111"/>
      <c r="D24" s="112"/>
      <c r="E24" s="113"/>
      <c r="F24" s="145">
        <v>867</v>
      </c>
      <c r="G24" s="146"/>
      <c r="H24" s="147">
        <f>+G24</f>
        <v>0</v>
      </c>
      <c r="I24" s="148">
        <f>+F24</f>
        <v>867</v>
      </c>
    </row>
    <row r="25" spans="1:9" ht="15" customHeight="1">
      <c r="A25" s="101"/>
      <c r="B25" s="93">
        <f t="shared" ref="B25:I25" si="2">SUM(B5:B24)</f>
        <v>91499</v>
      </c>
      <c r="C25" s="93">
        <f t="shared" si="2"/>
        <v>91499</v>
      </c>
      <c r="D25" s="95">
        <f t="shared" si="2"/>
        <v>54819</v>
      </c>
      <c r="E25" s="96">
        <f t="shared" si="2"/>
        <v>54819</v>
      </c>
      <c r="F25" s="97">
        <f t="shared" si="2"/>
        <v>6918</v>
      </c>
      <c r="G25" s="98">
        <f t="shared" si="2"/>
        <v>6918</v>
      </c>
      <c r="H25" s="99">
        <f t="shared" si="2"/>
        <v>48768</v>
      </c>
      <c r="I25" s="100">
        <f t="shared" si="2"/>
        <v>48768</v>
      </c>
    </row>
    <row r="26" spans="1:9" ht="15" customHeight="1">
      <c r="A26" s="101"/>
      <c r="B26" s="102"/>
      <c r="C26" s="103"/>
      <c r="D26" s="104"/>
      <c r="E26" s="105"/>
      <c r="F26" s="106"/>
      <c r="G26" s="107"/>
      <c r="H26" s="108"/>
      <c r="I26" s="109"/>
    </row>
    <row r="27" spans="1:9" ht="15" customHeight="1">
      <c r="A27" s="101"/>
      <c r="B27" s="102"/>
      <c r="C27" s="103"/>
      <c r="D27" s="104"/>
      <c r="E27" s="105"/>
      <c r="F27" s="106"/>
      <c r="G27" s="107"/>
      <c r="H27" s="108"/>
      <c r="I27" s="109"/>
    </row>
    <row r="28" spans="1:9" ht="15" customHeight="1">
      <c r="A28" s="101"/>
      <c r="B28" s="102"/>
      <c r="C28" s="103"/>
      <c r="D28" s="104"/>
      <c r="E28" s="105"/>
      <c r="F28" s="106"/>
      <c r="G28" s="107"/>
      <c r="H28" s="108"/>
      <c r="I28" s="109"/>
    </row>
    <row r="29" spans="1:9" ht="15" customHeight="1" thickBot="1">
      <c r="A29" s="118"/>
      <c r="B29" s="119"/>
      <c r="C29" s="120"/>
      <c r="D29" s="121"/>
      <c r="E29" s="122"/>
      <c r="F29" s="123"/>
      <c r="G29" s="124"/>
      <c r="H29" s="125"/>
      <c r="I29" s="126"/>
    </row>
    <row r="30" spans="1:9" ht="15" customHeight="1"/>
    <row r="31" spans="1:9" ht="15" customHeight="1">
      <c r="C31" s="127">
        <f>+C25-B25</f>
        <v>0</v>
      </c>
    </row>
    <row r="32" spans="1: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</sheetData>
  <mergeCells count="6">
    <mergeCell ref="A1:F1"/>
    <mergeCell ref="A3:A4"/>
    <mergeCell ref="B3:C3"/>
    <mergeCell ref="D3:E3"/>
    <mergeCell ref="F3:G3"/>
    <mergeCell ref="H3:I3"/>
  </mergeCells>
  <pageMargins left="0.74803149606299213" right="0.74803149606299213" top="0.98425196850393704" bottom="0.98425196850393704" header="0" footer="0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7)DIARIO</vt:lpstr>
      <vt:lpstr>7)MAYORES</vt:lpstr>
      <vt:lpstr>7)BALANCES</vt:lpstr>
      <vt:lpstr>8)DIARIO</vt:lpstr>
      <vt:lpstr>8)MAYORES</vt:lpstr>
      <vt:lpstr>8)BALANCES</vt:lpstr>
      <vt:lpstr>9)DIARIO</vt:lpstr>
      <vt:lpstr>9)MAYORES</vt:lpstr>
      <vt:lpstr>9)BALANCE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2015-06-16T16:41:19Z</dcterms:created>
  <dcterms:modified xsi:type="dcterms:W3CDTF">2015-06-16T16:41:47Z</dcterms:modified>
</cp:coreProperties>
</file>